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2023\Ожидаемое исполнение 2023 год\"/>
    </mc:Choice>
  </mc:AlternateContent>
  <bookViews>
    <workbookView xWindow="360" yWindow="15" windowWidth="20955" windowHeight="9720" activeTab="1"/>
  </bookViews>
  <sheets>
    <sheet name="доходы" sheetId="1" r:id="rId1"/>
    <sheet name="расходы" sheetId="2" r:id="rId2"/>
  </sheets>
  <definedNames>
    <definedName name="Print_Titles" localSheetId="1">расходы!$A:$A</definedName>
    <definedName name="_xlnm.Print_Area" localSheetId="0">доходы!$A$1:$G$24</definedName>
  </definedNames>
  <calcPr calcId="162913"/>
</workbook>
</file>

<file path=xl/calcChain.xml><?xml version="1.0" encoding="utf-8"?>
<calcChain xmlns="http://schemas.openxmlformats.org/spreadsheetml/2006/main">
  <c r="AS9" i="2" l="1"/>
  <c r="AR9" i="2"/>
  <c r="AT9" i="2" s="1"/>
  <c r="AQ9" i="2"/>
  <c r="AN9" i="2"/>
  <c r="AK9" i="2"/>
  <c r="AH9" i="2"/>
  <c r="AE9" i="2"/>
  <c r="AB9" i="2"/>
  <c r="Y9" i="2"/>
  <c r="V9" i="2"/>
  <c r="S9" i="2"/>
  <c r="P9" i="2"/>
  <c r="M9" i="2"/>
  <c r="J9" i="2"/>
  <c r="G9" i="2"/>
  <c r="D9" i="2"/>
  <c r="AS8" i="2"/>
  <c r="AR8" i="2"/>
  <c r="AT8" i="2" s="1"/>
  <c r="AQ8" i="2"/>
  <c r="AN8" i="2"/>
  <c r="AK8" i="2"/>
  <c r="AH8" i="2"/>
  <c r="AE8" i="2"/>
  <c r="AB8" i="2"/>
  <c r="Y8" i="2"/>
  <c r="V8" i="2"/>
  <c r="S8" i="2"/>
  <c r="P8" i="2"/>
  <c r="M8" i="2"/>
  <c r="J8" i="2"/>
  <c r="G8" i="2"/>
  <c r="D8" i="2"/>
  <c r="AT7" i="2"/>
  <c r="AS7" i="2"/>
  <c r="AR7" i="2"/>
  <c r="AQ7" i="2"/>
  <c r="AN7" i="2"/>
  <c r="AK7" i="2"/>
  <c r="AH7" i="2"/>
  <c r="AE7" i="2"/>
  <c r="AB7" i="2"/>
  <c r="Y7" i="2"/>
  <c r="V7" i="2"/>
  <c r="S7" i="2"/>
  <c r="P7" i="2"/>
  <c r="M7" i="2"/>
  <c r="J7" i="2"/>
  <c r="G7" i="2"/>
  <c r="D7" i="2"/>
  <c r="AS6" i="2"/>
  <c r="AR6" i="2"/>
  <c r="AT6" i="2" s="1"/>
  <c r="AQ6" i="2"/>
  <c r="AN6" i="2"/>
  <c r="AK6" i="2"/>
  <c r="AH6" i="2"/>
  <c r="AE6" i="2"/>
  <c r="AB6" i="2"/>
  <c r="Y6" i="2"/>
  <c r="V6" i="2"/>
  <c r="S6" i="2"/>
  <c r="P6" i="2"/>
  <c r="M6" i="2"/>
  <c r="J6" i="2"/>
  <c r="G6" i="2"/>
  <c r="D6" i="2"/>
  <c r="AS5" i="2"/>
  <c r="AR5" i="2"/>
  <c r="AT5" i="2" s="1"/>
  <c r="AP5" i="2"/>
  <c r="AO5" i="2"/>
  <c r="AQ5" i="2" s="1"/>
  <c r="AN5" i="2"/>
  <c r="AM5" i="2"/>
  <c r="AL5" i="2"/>
  <c r="AK5" i="2"/>
  <c r="AJ5" i="2"/>
  <c r="AI5" i="2"/>
  <c r="AG5" i="2"/>
  <c r="AF5" i="2"/>
  <c r="AH5" i="2" s="1"/>
  <c r="AD5" i="2"/>
  <c r="AC5" i="2"/>
  <c r="AE5" i="2" s="1"/>
  <c r="AB5" i="2"/>
  <c r="AA5" i="2"/>
  <c r="Z5" i="2"/>
  <c r="X5" i="2"/>
  <c r="Y5" i="2" s="1"/>
  <c r="W5" i="2"/>
  <c r="U5" i="2"/>
  <c r="T5" i="2"/>
  <c r="V5" i="2" s="1"/>
  <c r="R5" i="2"/>
  <c r="Q5" i="2"/>
  <c r="S5" i="2" s="1"/>
  <c r="P5" i="2"/>
  <c r="O5" i="2"/>
  <c r="N5" i="2"/>
  <c r="L5" i="2"/>
  <c r="M5" i="2" s="1"/>
  <c r="K5" i="2"/>
  <c r="I5" i="2"/>
  <c r="H5" i="2"/>
  <c r="J5" i="2" s="1"/>
  <c r="F5" i="2"/>
  <c r="E5" i="2"/>
  <c r="G5" i="2" s="1"/>
  <c r="D5" i="2"/>
  <c r="C5" i="2"/>
  <c r="B5" i="2"/>
  <c r="G10" i="1"/>
  <c r="D10" i="1"/>
  <c r="G9" i="1"/>
  <c r="D9" i="1"/>
  <c r="G8" i="1"/>
  <c r="D8" i="1"/>
  <c r="G7" i="1"/>
  <c r="D7" i="1"/>
  <c r="F6" i="1"/>
  <c r="G6" i="1" s="1"/>
  <c r="E6" i="1"/>
  <c r="C6" i="1"/>
  <c r="B6" i="1"/>
  <c r="D6" i="1" s="1"/>
</calcChain>
</file>

<file path=xl/sharedStrings.xml><?xml version="1.0" encoding="utf-8"?>
<sst xmlns="http://schemas.openxmlformats.org/spreadsheetml/2006/main" count="114" uniqueCount="48">
  <si>
    <t>Ожидаемое исполнение доходной части бюджета Чановского района за 2023 год</t>
  </si>
  <si>
    <t>(тыс. рублей)</t>
  </si>
  <si>
    <t>Наименование муниципального образования</t>
  </si>
  <si>
    <t>Налоговые и неналоговые доходы</t>
  </si>
  <si>
    <t>Безвозмездные поступления</t>
  </si>
  <si>
    <t>план</t>
  </si>
  <si>
    <t>ожидаемое</t>
  </si>
  <si>
    <t>%</t>
  </si>
  <si>
    <t>Чановский район, всего</t>
  </si>
  <si>
    <t>муниципальные поселения, всего</t>
  </si>
  <si>
    <t>муниципальный район, всего</t>
  </si>
  <si>
    <t>Суммы, подлежащие исключению в рамках консолидированного бюджета муниципального района*</t>
  </si>
  <si>
    <t>городской округ________, всего</t>
  </si>
  <si>
    <t>В.И.Губер</t>
  </si>
  <si>
    <t>(подпись)</t>
  </si>
  <si>
    <t>(расшифровка подписи)</t>
  </si>
  <si>
    <t xml:space="preserve">Согласовано: </t>
  </si>
  <si>
    <t>Н.В.Лодья</t>
  </si>
  <si>
    <t>* значение с минусом</t>
  </si>
  <si>
    <t>Требование:</t>
  </si>
  <si>
    <t>Заполнять по строкам, невыделенным цветом с сохранением всех формул на листе.</t>
  </si>
  <si>
    <t>Удалять, добавлять столбцы или вносить другие изменения запрещается.</t>
  </si>
  <si>
    <t xml:space="preserve">Суммы указываются в тысячах рублей с одним знаком после запятой. </t>
  </si>
  <si>
    <t>Итоговая сумма по району формируется по строке с наименованием района.</t>
  </si>
  <si>
    <t>Ожидаемое исполнение расходной части бюджета Чановского района (городского округа) за 2023 год</t>
  </si>
  <si>
    <t>тыс.рублей</t>
  </si>
  <si>
    <t>Общегосударственные вопросы (0100)</t>
  </si>
  <si>
    <t>Национальная оборона (0200)</t>
  </si>
  <si>
    <t>Национальная безопасность и правоохранительная деятельность (0300)</t>
  </si>
  <si>
    <t>Национальная экономика (0400)</t>
  </si>
  <si>
    <t>ЖКХ (0500)</t>
  </si>
  <si>
    <t>Охрана окружающей среды (0600)</t>
  </si>
  <si>
    <t>Образование (0700)</t>
  </si>
  <si>
    <t>Культура, кинематография (0800)</t>
  </si>
  <si>
    <t>Здравоохранение (0900)</t>
  </si>
  <si>
    <t>Социальная политика (1000)</t>
  </si>
  <si>
    <t>Физическая культура и спорт (1100)</t>
  </si>
  <si>
    <t>Средства массовой информации (1200)</t>
  </si>
  <si>
    <t>Обслуживание государственного и муниципального долга (1300)</t>
  </si>
  <si>
    <t>Межбюджетные трансферты общего характера бюджетам бюджетной системы Российской Федерации (1400)</t>
  </si>
  <si>
    <t>Всего расходов</t>
  </si>
  <si>
    <t xml:space="preserve">% </t>
  </si>
  <si>
    <t>муниципальные поселения</t>
  </si>
  <si>
    <t>муниципальный район</t>
  </si>
  <si>
    <t>городской округ________</t>
  </si>
  <si>
    <t xml:space="preserve">Глава Чановского района Новосибирской области </t>
  </si>
  <si>
    <t>Требование!</t>
  </si>
  <si>
    <t>Начальник УФ и НП Чановского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</si>
</sst>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6" formatCode="_-* #,##0.00_р_._-;\-* #,##0.00_р_._-;_-* &quot;-&quot;??_р_._-;_-@_-"/>
    <numFmt numFmtId="167" formatCode="_-* #,##0_р_._-;\-* #,##0_р_._-;_-* &quot;-&quot;_р_._-;_-@_-"/>
    <numFmt numFmtId="168" formatCode="#,##0.0"/>
    <numFmt numFmtId="169" formatCode="#,##0.0_ ;[Red]\-#,##0.0\ "/>
  </numFmts>
  <fonts count="20" x14ac:knownFonts="1">
    <font>
      <sz val="10"/>
      <color theme="1"/>
      <name val="Arial Cyr"/>
    </font>
    <font>
      <sz val="10"/>
      <color indexed="64"/>
      <name val="Arial Cyr"/>
    </font>
    <font>
      <sz val="10"/>
      <color rgb="FF9C0006"/>
      <name val="Arial Cyr"/>
    </font>
    <font>
      <sz val="10"/>
      <color rgb="FF006100"/>
      <name val="Arial Cyr"/>
    </font>
    <font>
      <sz val="10"/>
      <color theme="1"/>
      <name val="Times New Roman"/>
    </font>
    <font>
      <b/>
      <sz val="12"/>
      <color indexed="64"/>
      <name val="Times New Roman"/>
    </font>
    <font>
      <sz val="14"/>
      <color indexed="64"/>
      <name val="Times New Roman"/>
    </font>
    <font>
      <sz val="11"/>
      <name val="Times New Roman"/>
    </font>
    <font>
      <b/>
      <sz val="11"/>
      <name val="Times New Roman"/>
    </font>
    <font>
      <b/>
      <sz val="11"/>
      <color indexed="64"/>
      <name val="Times New Roman"/>
    </font>
    <font>
      <b/>
      <sz val="12"/>
      <name val="Times New Roman"/>
    </font>
    <font>
      <sz val="11"/>
      <color indexed="64"/>
      <name val="Times New Roman"/>
    </font>
    <font>
      <b/>
      <sz val="11"/>
      <color theme="0"/>
      <name val="Times New Roman"/>
    </font>
    <font>
      <sz val="10"/>
      <color indexed="64"/>
      <name val="Times New Roman"/>
    </font>
    <font>
      <sz val="10"/>
      <name val="Times New Roman"/>
    </font>
    <font>
      <b/>
      <sz val="10"/>
      <color indexed="64"/>
      <name val="Times New Roman"/>
    </font>
    <font>
      <sz val="12"/>
      <color theme="1"/>
      <name val="Times New Roman"/>
    </font>
    <font>
      <sz val="12"/>
      <color indexed="64"/>
      <name val="Times New Roman"/>
    </font>
    <font>
      <b/>
      <sz val="12"/>
      <color theme="1"/>
      <name val="Times New Roman"/>
    </font>
    <font>
      <sz val="10"/>
      <color theme="1"/>
      <name val="Arial Cyr"/>
    </font>
  </fonts>
  <fills count="7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indexed="5"/>
        <bgColor indexed="5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0"/>
        <bgColor theme="0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6">
    <xf numFmtId="0" fontId="0" fillId="0" borderId="0"/>
    <xf numFmtId="0" fontId="19" fillId="0" borderId="0"/>
    <xf numFmtId="0" fontId="2" fillId="2" borderId="0"/>
    <xf numFmtId="167" fontId="1" fillId="0" borderId="0"/>
    <xf numFmtId="166" fontId="1" fillId="0" borderId="0"/>
    <xf numFmtId="0" fontId="3" fillId="3" borderId="0"/>
  </cellStyleXfs>
  <cellXfs count="48">
    <xf numFmtId="0" fontId="0" fillId="0" borderId="0" xfId="0"/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168" fontId="7" fillId="0" borderId="0" xfId="0" applyNumberFormat="1" applyFont="1" applyAlignment="1">
      <alignment horizontal="center" vertical="center"/>
    </xf>
    <xf numFmtId="168" fontId="8" fillId="0" borderId="0" xfId="0" applyNumberFormat="1" applyFont="1" applyAlignment="1">
      <alignment horizontal="center" vertical="center"/>
    </xf>
    <xf numFmtId="169" fontId="7" fillId="0" borderId="1" xfId="5" applyNumberFormat="1" applyFont="1" applyFill="1" applyBorder="1" applyAlignment="1">
      <alignment horizontal="center" vertical="center" wrapText="1"/>
    </xf>
    <xf numFmtId="169" fontId="7" fillId="0" borderId="1" xfId="2" applyNumberFormat="1" applyFont="1" applyFill="1" applyBorder="1" applyAlignment="1">
      <alignment horizontal="center" vertical="center"/>
    </xf>
    <xf numFmtId="169" fontId="7" fillId="0" borderId="1" xfId="3" applyNumberFormat="1" applyFont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center" vertical="center"/>
    </xf>
    <xf numFmtId="0" fontId="9" fillId="4" borderId="0" xfId="0" applyFont="1" applyFill="1" applyAlignment="1">
      <alignment vertical="center"/>
    </xf>
    <xf numFmtId="168" fontId="10" fillId="5" borderId="1" xfId="3" applyNumberFormat="1" applyFont="1" applyFill="1" applyBorder="1" applyAlignment="1">
      <alignment horizontal="center" vertical="center" wrapText="1"/>
    </xf>
    <xf numFmtId="168" fontId="8" fillId="5" borderId="1" xfId="3" applyNumberFormat="1" applyFont="1" applyFill="1" applyBorder="1" applyAlignment="1">
      <alignment horizontal="right" vertical="center" wrapText="1"/>
    </xf>
    <xf numFmtId="168" fontId="8" fillId="5" borderId="1" xfId="3" applyNumberFormat="1" applyFont="1" applyFill="1" applyBorder="1" applyAlignment="1">
      <alignment horizontal="center" vertical="center"/>
    </xf>
    <xf numFmtId="168" fontId="11" fillId="6" borderId="0" xfId="0" applyNumberFormat="1" applyFont="1" applyFill="1" applyAlignment="1">
      <alignment vertical="center"/>
    </xf>
    <xf numFmtId="0" fontId="12" fillId="6" borderId="0" xfId="0" applyFont="1" applyFill="1" applyAlignment="1">
      <alignment vertical="center"/>
    </xf>
    <xf numFmtId="0" fontId="13" fillId="0" borderId="0" xfId="0" applyFont="1" applyAlignment="1">
      <alignment vertical="center"/>
    </xf>
    <xf numFmtId="168" fontId="11" fillId="0" borderId="1" xfId="0" applyNumberFormat="1" applyFont="1" applyBorder="1" applyAlignment="1">
      <alignment vertical="center"/>
    </xf>
    <xf numFmtId="168" fontId="13" fillId="0" borderId="1" xfId="0" applyNumberFormat="1" applyFont="1" applyBorder="1" applyAlignment="1">
      <alignment vertical="center"/>
    </xf>
    <xf numFmtId="168" fontId="14" fillId="0" borderId="1" xfId="3" applyNumberFormat="1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9" fillId="0" borderId="0" xfId="0" applyFont="1" applyAlignment="1">
      <alignment vertical="center"/>
    </xf>
    <xf numFmtId="168" fontId="5" fillId="0" borderId="1" xfId="0" applyNumberFormat="1" applyFont="1" applyBorder="1" applyAlignment="1">
      <alignment horizontal="center" vertical="center"/>
    </xf>
    <xf numFmtId="168" fontId="8" fillId="0" borderId="1" xfId="3" applyNumberFormat="1" applyFont="1" applyBorder="1" applyAlignment="1">
      <alignment horizontal="center" vertical="center"/>
    </xf>
    <xf numFmtId="168" fontId="15" fillId="0" borderId="1" xfId="0" applyNumberFormat="1" applyFont="1" applyBorder="1" applyAlignment="1">
      <alignment vertical="center"/>
    </xf>
    <xf numFmtId="0" fontId="4" fillId="0" borderId="0" xfId="0" applyFont="1" applyAlignment="1">
      <alignment wrapText="1"/>
    </xf>
    <xf numFmtId="0" fontId="4" fillId="0" borderId="2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7" fillId="0" borderId="0" xfId="0" applyFont="1" applyAlignment="1">
      <alignment vertical="center" wrapText="1"/>
    </xf>
    <xf numFmtId="169" fontId="7" fillId="0" borderId="0" xfId="3" applyNumberFormat="1" applyFont="1" applyAlignment="1">
      <alignment vertical="center"/>
    </xf>
    <xf numFmtId="169" fontId="7" fillId="0" borderId="0" xfId="3" applyNumberFormat="1" applyFont="1" applyAlignment="1">
      <alignment horizontal="right" vertical="center"/>
    </xf>
    <xf numFmtId="0" fontId="9" fillId="6" borderId="0" xfId="0" applyFont="1" applyFill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left"/>
    </xf>
    <xf numFmtId="0" fontId="18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168" fontId="8" fillId="0" borderId="1" xfId="0" applyNumberFormat="1" applyFont="1" applyBorder="1" applyAlignment="1">
      <alignment horizontal="center" vertical="center" wrapText="1"/>
    </xf>
    <xf numFmtId="169" fontId="8" fillId="0" borderId="1" xfId="2" applyNumberFormat="1" applyFont="1" applyFill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169" fontId="10" fillId="0" borderId="0" xfId="3" applyNumberFormat="1" applyFont="1" applyAlignment="1">
      <alignment horizontal="center" vertical="center" wrapText="1"/>
    </xf>
    <xf numFmtId="169" fontId="7" fillId="0" borderId="1" xfId="3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6">
    <cellStyle name="Обычный" xfId="0" builtinId="0"/>
    <cellStyle name="Обычный 2" xfId="1"/>
    <cellStyle name="Плохой" xfId="2" builtinId="27"/>
    <cellStyle name="Финансовый [0]" xfId="3" builtinId="6"/>
    <cellStyle name="Финансовый 2" xfId="4"/>
    <cellStyle name="Хороший" xfId="5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W24"/>
  <sheetViews>
    <sheetView topLeftCell="AN7" zoomScale="130" workbookViewId="0">
      <selection activeCell="C14" sqref="C14"/>
    </sheetView>
  </sheetViews>
  <sheetFormatPr defaultRowHeight="12.75" customHeight="1" x14ac:dyDescent="0.2"/>
  <cols>
    <col min="1" max="1" width="34" style="1" customWidth="1"/>
    <col min="2" max="2" width="22.7109375" style="1" customWidth="1"/>
    <col min="3" max="3" width="22.85546875" style="1" customWidth="1"/>
    <col min="4" max="4" width="13.28515625" style="1" customWidth="1"/>
    <col min="5" max="5" width="24.140625" style="1" customWidth="1"/>
    <col min="6" max="6" width="25.28515625" style="1" customWidth="1"/>
    <col min="7" max="7" width="11.5703125" style="1" customWidth="1"/>
    <col min="8" max="9" width="11.85546875" style="1" bestFit="1" customWidth="1"/>
    <col min="10" max="257" width="9.140625" style="1" customWidth="1"/>
  </cols>
  <sheetData>
    <row r="1" spans="1:196" ht="33" customHeight="1" x14ac:dyDescent="0.2">
      <c r="A1" s="38" t="s">
        <v>0</v>
      </c>
      <c r="B1" s="38"/>
      <c r="C1" s="38"/>
      <c r="D1" s="38"/>
      <c r="E1" s="38"/>
      <c r="F1" s="38"/>
      <c r="G1" s="38"/>
    </row>
    <row r="2" spans="1:196" ht="5.25" customHeight="1" x14ac:dyDescent="0.2">
      <c r="A2" s="2"/>
      <c r="B2" s="2"/>
      <c r="C2" s="2"/>
      <c r="D2" s="2"/>
    </row>
    <row r="3" spans="1:196" x14ac:dyDescent="0.2">
      <c r="G3" s="3" t="s">
        <v>1</v>
      </c>
    </row>
    <row r="4" spans="1:196" s="4" customFormat="1" ht="34.5" customHeight="1" x14ac:dyDescent="0.2">
      <c r="A4" s="39" t="s">
        <v>2</v>
      </c>
      <c r="B4" s="40" t="s">
        <v>3</v>
      </c>
      <c r="C4" s="40"/>
      <c r="D4" s="40"/>
      <c r="E4" s="41" t="s">
        <v>4</v>
      </c>
      <c r="F4" s="41"/>
      <c r="G4" s="41"/>
    </row>
    <row r="5" spans="1:196" s="5" customFormat="1" ht="16.5" customHeight="1" x14ac:dyDescent="0.2">
      <c r="A5" s="39"/>
      <c r="B5" s="6" t="s">
        <v>5</v>
      </c>
      <c r="C5" s="6" t="s">
        <v>6</v>
      </c>
      <c r="D5" s="7" t="s">
        <v>7</v>
      </c>
      <c r="E5" s="8" t="s">
        <v>5</v>
      </c>
      <c r="F5" s="8" t="s">
        <v>6</v>
      </c>
      <c r="G5" s="9" t="s">
        <v>7</v>
      </c>
    </row>
    <row r="6" spans="1:196" s="10" customFormat="1" ht="29.25" customHeight="1" x14ac:dyDescent="0.2">
      <c r="A6" s="11" t="s">
        <v>8</v>
      </c>
      <c r="B6" s="12">
        <f>B7+B8+B9</f>
        <v>275389.60000000003</v>
      </c>
      <c r="C6" s="12">
        <f>C7+C8+C9</f>
        <v>280608.8</v>
      </c>
      <c r="D6" s="13">
        <f t="shared" ref="D6:D9" si="0">IF(B6&lt;&gt;0,IF(C6/B6*100&gt;0,C6/B6*100,"-"),"-")</f>
        <v>101.89520591917776</v>
      </c>
      <c r="E6" s="12">
        <f>E7+E8+E9</f>
        <v>2065940.4000000001</v>
      </c>
      <c r="F6" s="12">
        <f>F7+F8+F9</f>
        <v>2053336.5999999999</v>
      </c>
      <c r="G6" s="13">
        <f t="shared" ref="G6:G9" si="1">IF(E6&lt;&gt;0,IF(F6/E6*100&gt;0,F6/E6*100,"-"),"-")</f>
        <v>99.389924317274577</v>
      </c>
      <c r="H6" s="14"/>
      <c r="I6" s="14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</row>
    <row r="7" spans="1:196" s="16" customFormat="1" ht="15" x14ac:dyDescent="0.2">
      <c r="A7" s="17" t="s">
        <v>9</v>
      </c>
      <c r="B7" s="18">
        <v>57726.400000000001</v>
      </c>
      <c r="C7" s="18">
        <v>55594.2</v>
      </c>
      <c r="D7" s="19">
        <f t="shared" si="0"/>
        <v>96.306369356135136</v>
      </c>
      <c r="E7" s="18">
        <v>391338.4</v>
      </c>
      <c r="F7" s="18">
        <v>390586.3</v>
      </c>
      <c r="G7" s="19">
        <f t="shared" si="1"/>
        <v>99.807813391172445</v>
      </c>
      <c r="H7" s="14"/>
      <c r="I7" s="14"/>
    </row>
    <row r="8" spans="1:196" s="16" customFormat="1" ht="15" x14ac:dyDescent="0.2">
      <c r="A8" s="17" t="s">
        <v>10</v>
      </c>
      <c r="B8" s="18">
        <v>217663.2</v>
      </c>
      <c r="C8" s="18">
        <v>225014.6</v>
      </c>
      <c r="D8" s="19">
        <f t="shared" si="0"/>
        <v>103.37741979351584</v>
      </c>
      <c r="E8" s="18">
        <v>2039814.3</v>
      </c>
      <c r="F8" s="18">
        <v>2027962.6</v>
      </c>
      <c r="G8" s="19">
        <f t="shared" si="1"/>
        <v>99.418981423946292</v>
      </c>
      <c r="H8" s="14"/>
      <c r="I8" s="14"/>
    </row>
    <row r="9" spans="1:196" s="1" customFormat="1" ht="58.5" customHeight="1" x14ac:dyDescent="0.2">
      <c r="A9" s="20" t="s">
        <v>11</v>
      </c>
      <c r="B9" s="20">
        <v>0</v>
      </c>
      <c r="C9" s="20">
        <v>0</v>
      </c>
      <c r="D9" s="19" t="str">
        <f t="shared" si="0"/>
        <v>-</v>
      </c>
      <c r="E9" s="18">
        <v>-365212.3</v>
      </c>
      <c r="F9" s="18">
        <v>-365212.3</v>
      </c>
      <c r="G9" s="19">
        <f t="shared" si="1"/>
        <v>100</v>
      </c>
      <c r="H9" s="14"/>
      <c r="I9" s="14"/>
    </row>
    <row r="10" spans="1:196" s="21" customFormat="1" ht="31.5" customHeight="1" x14ac:dyDescent="0.2">
      <c r="A10" s="22" t="s">
        <v>12</v>
      </c>
      <c r="B10" s="22"/>
      <c r="C10" s="22"/>
      <c r="D10" s="23" t="str">
        <f>IF(B10&lt;&gt;0,IF(C10/B10*100&gt;0,C10/B10*100,"-"),"-")</f>
        <v>-</v>
      </c>
      <c r="E10" s="24"/>
      <c r="F10" s="24"/>
      <c r="G10" s="23" t="str">
        <f>IF(E10&lt;&gt;0,IF(F10/E10*100&gt;0,F10/E10*100,"-"),"-")</f>
        <v>-</v>
      </c>
    </row>
    <row r="12" spans="1:196" ht="25.5" x14ac:dyDescent="0.2">
      <c r="A12" s="25" t="s">
        <v>45</v>
      </c>
      <c r="E12" s="26"/>
      <c r="F12" s="42" t="s">
        <v>13</v>
      </c>
      <c r="G12" s="42"/>
    </row>
    <row r="13" spans="1:196" x14ac:dyDescent="0.2">
      <c r="E13" s="27" t="s">
        <v>14</v>
      </c>
      <c r="F13" s="43" t="s">
        <v>15</v>
      </c>
      <c r="G13" s="43"/>
    </row>
    <row r="14" spans="1:196" ht="15.75" x14ac:dyDescent="0.2">
      <c r="A14" s="1" t="s">
        <v>16</v>
      </c>
      <c r="B14" s="28"/>
      <c r="E14" s="27"/>
      <c r="F14" s="27"/>
      <c r="G14" s="27"/>
    </row>
    <row r="15" spans="1:196" ht="20.25" customHeight="1" x14ac:dyDescent="0.2">
      <c r="A15" s="44" t="s">
        <v>47</v>
      </c>
      <c r="B15" s="44"/>
      <c r="E15" s="26"/>
      <c r="F15" s="42" t="s">
        <v>17</v>
      </c>
      <c r="G15" s="42"/>
    </row>
    <row r="16" spans="1:196" x14ac:dyDescent="0.2">
      <c r="E16" s="27" t="s">
        <v>14</v>
      </c>
      <c r="F16" s="43" t="s">
        <v>15</v>
      </c>
      <c r="G16" s="43"/>
    </row>
    <row r="17" spans="1:1" ht="29.25" customHeight="1" x14ac:dyDescent="0.2"/>
    <row r="18" spans="1:1" ht="12.75" customHeight="1" x14ac:dyDescent="0.2">
      <c r="A18" s="1" t="s">
        <v>18</v>
      </c>
    </row>
    <row r="20" spans="1:1" x14ac:dyDescent="0.2">
      <c r="A20" s="1" t="s">
        <v>19</v>
      </c>
    </row>
    <row r="21" spans="1:1" x14ac:dyDescent="0.2">
      <c r="A21" s="1" t="s">
        <v>20</v>
      </c>
    </row>
    <row r="22" spans="1:1" x14ac:dyDescent="0.2">
      <c r="A22" s="1" t="s">
        <v>21</v>
      </c>
    </row>
    <row r="23" spans="1:1" x14ac:dyDescent="0.2">
      <c r="A23" s="1" t="s">
        <v>22</v>
      </c>
    </row>
    <row r="24" spans="1:1" x14ac:dyDescent="0.2">
      <c r="A24" s="1" t="s">
        <v>23</v>
      </c>
    </row>
  </sheetData>
  <mergeCells count="9">
    <mergeCell ref="F13:G13"/>
    <mergeCell ref="A15:B15"/>
    <mergeCell ref="F15:G15"/>
    <mergeCell ref="F16:G16"/>
    <mergeCell ref="A1:G1"/>
    <mergeCell ref="A4:A5"/>
    <mergeCell ref="B4:D4"/>
    <mergeCell ref="E4:G4"/>
    <mergeCell ref="F12:G12"/>
  </mergeCells>
  <pageMargins left="0.36999999999999994" right="0.25" top="0.748031" bottom="0.748031" header="0.31496099999999999" footer="0.31496099999999999"/>
  <pageSetup paperSize="9" scale="93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W23"/>
  <sheetViews>
    <sheetView tabSelected="1" topLeftCell="AG1" zoomScale="80" workbookViewId="0">
      <selection activeCell="AI14" sqref="AI14"/>
    </sheetView>
  </sheetViews>
  <sheetFormatPr defaultRowHeight="12.75" customHeight="1" x14ac:dyDescent="0.2"/>
  <cols>
    <col min="1" max="1" width="37.42578125" style="1" customWidth="1"/>
    <col min="2" max="2" width="12.28515625" style="1" customWidth="1"/>
    <col min="3" max="3" width="9.7109375" style="1" customWidth="1"/>
    <col min="4" max="4" width="8.140625" style="1" customWidth="1"/>
    <col min="5" max="5" width="8" style="1" customWidth="1"/>
    <col min="6" max="6" width="12.85546875" style="1" bestFit="1" customWidth="1"/>
    <col min="7" max="7" width="7.42578125" style="1" customWidth="1"/>
    <col min="8" max="8" width="9.140625" style="1" customWidth="1"/>
    <col min="9" max="9" width="12.85546875" style="1" bestFit="1" customWidth="1"/>
    <col min="10" max="10" width="6.5703125" style="1" customWidth="1"/>
    <col min="11" max="11" width="11.7109375" style="1" customWidth="1"/>
    <col min="12" max="12" width="12.85546875" style="1" bestFit="1" customWidth="1"/>
    <col min="13" max="13" width="7" style="1" customWidth="1"/>
    <col min="14" max="14" width="11" style="1" customWidth="1"/>
    <col min="15" max="15" width="12.85546875" style="1" bestFit="1" customWidth="1"/>
    <col min="16" max="16" width="6.7109375" style="1" customWidth="1"/>
    <col min="17" max="17" width="7.42578125" style="1" customWidth="1"/>
    <col min="18" max="18" width="12.85546875" style="1" bestFit="1" customWidth="1"/>
    <col min="19" max="19" width="6.5703125" style="1" customWidth="1"/>
    <col min="20" max="20" width="12.140625" style="1" customWidth="1"/>
    <col min="21" max="21" width="11.42578125" style="1" customWidth="1"/>
    <col min="22" max="22" width="7.28515625" style="1" customWidth="1"/>
    <col min="23" max="23" width="11.85546875" style="1" customWidth="1"/>
    <col min="24" max="24" width="12.85546875" style="1" bestFit="1" customWidth="1"/>
    <col min="25" max="25" width="7.42578125" style="1" customWidth="1"/>
    <col min="26" max="26" width="8.85546875" style="1" customWidth="1"/>
    <col min="27" max="27" width="12.85546875" style="1" bestFit="1" customWidth="1"/>
    <col min="28" max="28" width="7.7109375" style="1" customWidth="1"/>
    <col min="29" max="29" width="12" style="1" customWidth="1"/>
    <col min="30" max="31" width="12.85546875" style="1" bestFit="1" customWidth="1"/>
    <col min="32" max="32" width="10.85546875" style="1" customWidth="1"/>
    <col min="33" max="33" width="12.85546875" style="1" bestFit="1" customWidth="1"/>
    <col min="34" max="34" width="7.42578125" style="1" customWidth="1"/>
    <col min="35" max="35" width="10.140625" style="1" customWidth="1"/>
    <col min="36" max="36" width="9.28515625" style="1" customWidth="1"/>
    <col min="37" max="37" width="6.5703125" style="1" customWidth="1"/>
    <col min="38" max="38" width="9.85546875" style="1" customWidth="1"/>
    <col min="39" max="39" width="12.85546875" style="1" bestFit="1" customWidth="1"/>
    <col min="40" max="40" width="7" style="1" customWidth="1"/>
    <col min="41" max="41" width="10.5703125" style="1" customWidth="1"/>
    <col min="42" max="42" width="12.85546875" style="1" bestFit="1" customWidth="1"/>
    <col min="43" max="43" width="5.85546875" style="1" customWidth="1"/>
    <col min="44" max="44" width="11.28515625" style="1" customWidth="1"/>
    <col min="45" max="45" width="11.5703125" style="1" customWidth="1"/>
    <col min="46" max="46" width="6.85546875" style="1" customWidth="1"/>
    <col min="47" max="257" width="9.140625" style="1" customWidth="1"/>
  </cols>
  <sheetData>
    <row r="1" spans="1:127" s="29" customFormat="1" ht="47.25" customHeight="1" x14ac:dyDescent="0.2">
      <c r="B1" s="45" t="s">
        <v>24</v>
      </c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</row>
    <row r="2" spans="1:127" s="29" customFormat="1" ht="15" x14ac:dyDescent="0.2">
      <c r="A2" s="31"/>
      <c r="B2" s="31"/>
      <c r="C2" s="31"/>
      <c r="D2" s="32"/>
      <c r="E2" s="31"/>
      <c r="F2" s="31"/>
      <c r="G2" s="32"/>
      <c r="H2" s="31"/>
      <c r="I2" s="31"/>
      <c r="J2" s="32"/>
      <c r="K2" s="31"/>
      <c r="L2" s="31"/>
      <c r="M2" s="32"/>
      <c r="N2" s="31"/>
      <c r="O2" s="31"/>
      <c r="P2" s="32"/>
      <c r="Q2" s="31"/>
      <c r="R2" s="31"/>
      <c r="S2" s="31"/>
      <c r="T2" s="31"/>
      <c r="U2" s="31"/>
      <c r="V2" s="32"/>
      <c r="W2" s="31"/>
      <c r="X2" s="31"/>
      <c r="Y2" s="32"/>
      <c r="Z2" s="31"/>
      <c r="AA2" s="31"/>
      <c r="AB2" s="32"/>
      <c r="AC2" s="31"/>
      <c r="AD2" s="31"/>
      <c r="AE2" s="32"/>
      <c r="AF2" s="31"/>
      <c r="AG2" s="31"/>
      <c r="AH2" s="32"/>
      <c r="AI2" s="31"/>
      <c r="AJ2" s="31"/>
      <c r="AK2" s="32"/>
      <c r="AS2" s="32" t="s">
        <v>25</v>
      </c>
    </row>
    <row r="3" spans="1:127" s="29" customFormat="1" ht="114.75" customHeight="1" x14ac:dyDescent="0.2">
      <c r="A3" s="46" t="s">
        <v>2</v>
      </c>
      <c r="B3" s="46" t="s">
        <v>26</v>
      </c>
      <c r="C3" s="46"/>
      <c r="D3" s="46"/>
      <c r="E3" s="46" t="s">
        <v>27</v>
      </c>
      <c r="F3" s="46"/>
      <c r="G3" s="46"/>
      <c r="H3" s="46" t="s">
        <v>28</v>
      </c>
      <c r="I3" s="46"/>
      <c r="J3" s="46"/>
      <c r="K3" s="46" t="s">
        <v>29</v>
      </c>
      <c r="L3" s="46"/>
      <c r="M3" s="46"/>
      <c r="N3" s="46" t="s">
        <v>30</v>
      </c>
      <c r="O3" s="46"/>
      <c r="P3" s="46"/>
      <c r="Q3" s="46" t="s">
        <v>31</v>
      </c>
      <c r="R3" s="46"/>
      <c r="S3" s="46"/>
      <c r="T3" s="46" t="s">
        <v>32</v>
      </c>
      <c r="U3" s="46"/>
      <c r="V3" s="46"/>
      <c r="W3" s="46" t="s">
        <v>33</v>
      </c>
      <c r="X3" s="46"/>
      <c r="Y3" s="46"/>
      <c r="Z3" s="46" t="s">
        <v>34</v>
      </c>
      <c r="AA3" s="46"/>
      <c r="AB3" s="46"/>
      <c r="AC3" s="46" t="s">
        <v>35</v>
      </c>
      <c r="AD3" s="46"/>
      <c r="AE3" s="46"/>
      <c r="AF3" s="46" t="s">
        <v>36</v>
      </c>
      <c r="AG3" s="46"/>
      <c r="AH3" s="46"/>
      <c r="AI3" s="46" t="s">
        <v>37</v>
      </c>
      <c r="AJ3" s="46"/>
      <c r="AK3" s="46"/>
      <c r="AL3" s="46" t="s">
        <v>38</v>
      </c>
      <c r="AM3" s="46"/>
      <c r="AN3" s="46"/>
      <c r="AO3" s="46" t="s">
        <v>39</v>
      </c>
      <c r="AP3" s="46"/>
      <c r="AQ3" s="46"/>
      <c r="AR3" s="46" t="s">
        <v>40</v>
      </c>
      <c r="AS3" s="46"/>
      <c r="AT3" s="46"/>
    </row>
    <row r="4" spans="1:127" s="29" customFormat="1" ht="46.5" customHeight="1" x14ac:dyDescent="0.2">
      <c r="A4" s="46"/>
      <c r="B4" s="8" t="s">
        <v>5</v>
      </c>
      <c r="C4" s="8" t="s">
        <v>6</v>
      </c>
      <c r="D4" s="8" t="s">
        <v>41</v>
      </c>
      <c r="E4" s="8" t="s">
        <v>5</v>
      </c>
      <c r="F4" s="8" t="s">
        <v>6</v>
      </c>
      <c r="G4" s="8" t="s">
        <v>41</v>
      </c>
      <c r="H4" s="8" t="s">
        <v>5</v>
      </c>
      <c r="I4" s="8" t="s">
        <v>6</v>
      </c>
      <c r="J4" s="8" t="s">
        <v>41</v>
      </c>
      <c r="K4" s="8" t="s">
        <v>5</v>
      </c>
      <c r="L4" s="8" t="s">
        <v>6</v>
      </c>
      <c r="M4" s="8" t="s">
        <v>41</v>
      </c>
      <c r="N4" s="8" t="s">
        <v>5</v>
      </c>
      <c r="O4" s="8" t="s">
        <v>6</v>
      </c>
      <c r="P4" s="8" t="s">
        <v>41</v>
      </c>
      <c r="Q4" s="8" t="s">
        <v>5</v>
      </c>
      <c r="R4" s="8" t="s">
        <v>6</v>
      </c>
      <c r="S4" s="8" t="s">
        <v>41</v>
      </c>
      <c r="T4" s="8" t="s">
        <v>5</v>
      </c>
      <c r="U4" s="8" t="s">
        <v>6</v>
      </c>
      <c r="V4" s="8" t="s">
        <v>41</v>
      </c>
      <c r="W4" s="8" t="s">
        <v>5</v>
      </c>
      <c r="X4" s="8" t="s">
        <v>6</v>
      </c>
      <c r="Y4" s="8" t="s">
        <v>41</v>
      </c>
      <c r="Z4" s="8" t="s">
        <v>5</v>
      </c>
      <c r="AA4" s="8" t="s">
        <v>6</v>
      </c>
      <c r="AB4" s="8" t="s">
        <v>41</v>
      </c>
      <c r="AC4" s="8" t="s">
        <v>5</v>
      </c>
      <c r="AD4" s="8" t="s">
        <v>6</v>
      </c>
      <c r="AE4" s="8" t="s">
        <v>41</v>
      </c>
      <c r="AF4" s="8" t="s">
        <v>5</v>
      </c>
      <c r="AG4" s="8" t="s">
        <v>6</v>
      </c>
      <c r="AH4" s="8" t="s">
        <v>41</v>
      </c>
      <c r="AI4" s="8" t="s">
        <v>5</v>
      </c>
      <c r="AJ4" s="8" t="s">
        <v>6</v>
      </c>
      <c r="AK4" s="8" t="s">
        <v>41</v>
      </c>
      <c r="AL4" s="8" t="s">
        <v>5</v>
      </c>
      <c r="AM4" s="8" t="s">
        <v>6</v>
      </c>
      <c r="AN4" s="8" t="s">
        <v>41</v>
      </c>
      <c r="AO4" s="8" t="s">
        <v>5</v>
      </c>
      <c r="AP4" s="8" t="s">
        <v>6</v>
      </c>
      <c r="AQ4" s="8" t="s">
        <v>41</v>
      </c>
      <c r="AR4" s="8" t="s">
        <v>5</v>
      </c>
      <c r="AS4" s="8" t="s">
        <v>6</v>
      </c>
      <c r="AT4" s="8" t="s">
        <v>41</v>
      </c>
    </row>
    <row r="5" spans="1:127" s="10" customFormat="1" ht="27" customHeight="1" x14ac:dyDescent="0.2">
      <c r="A5" s="11" t="s">
        <v>8</v>
      </c>
      <c r="B5" s="12">
        <f>B6+B7+B8</f>
        <v>165677.30000000002</v>
      </c>
      <c r="C5" s="12">
        <f>C6+C7+C8</f>
        <v>164966.30000000002</v>
      </c>
      <c r="D5" s="13">
        <f t="shared" ref="D5:D9" si="0">IF(B5&lt;&gt;0,IF(C5/B5*100&gt;0,C5/B5*100,"-"),"-")</f>
        <v>99.570852494578318</v>
      </c>
      <c r="E5" s="12">
        <f>E6+E7+E8</f>
        <v>2007</v>
      </c>
      <c r="F5" s="12">
        <f>F6+F7+F8</f>
        <v>2007</v>
      </c>
      <c r="G5" s="13">
        <f t="shared" ref="G5:G9" si="1">IF(E5&lt;&gt;0,IF(F5/E5*100&gt;0,F5/E5*100,"-"),"-")</f>
        <v>100</v>
      </c>
      <c r="H5" s="12">
        <f>H6+H7+H8</f>
        <v>8589.2999999999993</v>
      </c>
      <c r="I5" s="12">
        <f>I6+I7+I8</f>
        <v>8589.2999999999993</v>
      </c>
      <c r="J5" s="13">
        <f t="shared" ref="J5:J9" si="2">IF(H5&lt;&gt;0,IF(I5/H5*100&gt;0,I5/H5*100,"-"),"-")</f>
        <v>100</v>
      </c>
      <c r="K5" s="12">
        <f>K6+K7+K8</f>
        <v>195696.10000000003</v>
      </c>
      <c r="L5" s="12">
        <f>L6+L7+L8</f>
        <v>191042.10000000003</v>
      </c>
      <c r="M5" s="13">
        <f t="shared" ref="M5:M9" si="3">IF(K5&lt;&gt;0,IF(L5/K5*100&gt;0,L5/K5*100,"-"),"-")</f>
        <v>97.621822816090869</v>
      </c>
      <c r="N5" s="12">
        <f>N6+N7+N8</f>
        <v>528800.29999999993</v>
      </c>
      <c r="O5" s="12">
        <f>O6+O7+O8</f>
        <v>475244.19999999995</v>
      </c>
      <c r="P5" s="13">
        <f t="shared" ref="P5:P9" si="4">IF(N5&lt;&gt;0,IF(O5/N5*100&gt;0,O5/N5*100,"-"),"-")</f>
        <v>89.872150223817954</v>
      </c>
      <c r="Q5" s="12">
        <f>Q6+Q7+Q8</f>
        <v>0</v>
      </c>
      <c r="R5" s="12">
        <f>R6+R7+R8</f>
        <v>0</v>
      </c>
      <c r="S5" s="13" t="str">
        <f t="shared" ref="S5:S9" si="5">IF(Q5&lt;&gt;0,IF(R5/Q5*100&gt;0,R5/Q5*100,"-"),"-")</f>
        <v>-</v>
      </c>
      <c r="T5" s="12">
        <f>T6+T7+T8</f>
        <v>1075164.2</v>
      </c>
      <c r="U5" s="12">
        <f>U6+U7+U8</f>
        <v>1063312.5</v>
      </c>
      <c r="V5" s="13">
        <f t="shared" ref="V5:V9" si="6">IF(T5&lt;&gt;0,IF(U5/T5*100&gt;0,U5/T5*100,"-"),"-")</f>
        <v>98.897684651330479</v>
      </c>
      <c r="W5" s="12">
        <f>W6+W7+W8</f>
        <v>144192.60000000003</v>
      </c>
      <c r="X5" s="12">
        <f>X6+X7+X8</f>
        <v>137933.60000000003</v>
      </c>
      <c r="Y5" s="13">
        <f t="shared" ref="Y5:Y9" si="7">IF(W5&lt;&gt;0,IF(X5/W5*100&gt;0,X5/W5*100,"-"),"-")</f>
        <v>95.659277937980164</v>
      </c>
      <c r="Z5" s="12">
        <f>Z6+Z7+Z8</f>
        <v>0</v>
      </c>
      <c r="AA5" s="12">
        <f>AA6+AA7+AA8</f>
        <v>0</v>
      </c>
      <c r="AB5" s="13" t="str">
        <f t="shared" ref="AB5:AB9" si="8">IF(Z5&lt;&gt;0,IF(AA5/Z5*100&gt;0,AA5/Z5*100,"-"),"-")</f>
        <v>-</v>
      </c>
      <c r="AC5" s="12">
        <f>AC6+AC7+AC8</f>
        <v>263687.7</v>
      </c>
      <c r="AD5" s="12">
        <f>AD6+AD7+AD8</f>
        <v>263687.7</v>
      </c>
      <c r="AE5" s="13">
        <f t="shared" ref="AE5:AE9" si="9">IF(AC5&lt;&gt;0,IF(AD5/AC5*100&gt;0,AD5/AC5*100,"-"),"-")</f>
        <v>100</v>
      </c>
      <c r="AF5" s="12">
        <f>AF6+AF7+AF8</f>
        <v>32299.5</v>
      </c>
      <c r="AG5" s="12">
        <f>AG6+AG7+AG8</f>
        <v>30889.5</v>
      </c>
      <c r="AH5" s="13">
        <f t="shared" ref="AH5:AH9" si="10">IF(AF5&lt;&gt;0,IF(AG5/AF5*100&gt;0,AG5/AF5*100,"-"),"-")</f>
        <v>95.63460734686295</v>
      </c>
      <c r="AI5" s="12">
        <f>AI6+AI7+AI8</f>
        <v>0</v>
      </c>
      <c r="AJ5" s="12">
        <f>AJ6+AJ7+AJ8</f>
        <v>0</v>
      </c>
      <c r="AK5" s="13" t="str">
        <f t="shared" ref="AK5:AK9" si="11">IF(AI5&lt;&gt;0,IF(AJ5/AI5*100&gt;0,AJ5/AI5*100,"-"),"-")</f>
        <v>-</v>
      </c>
      <c r="AL5" s="12">
        <f>AL6+AL7+AL8</f>
        <v>19.2</v>
      </c>
      <c r="AM5" s="12">
        <f>AM6+AM7+AM8</f>
        <v>19.2</v>
      </c>
      <c r="AN5" s="13">
        <f t="shared" ref="AN5:AN9" si="12">IF(AL5&lt;&gt;0,IF(AM5/AL5*100&gt;0,AM5/AL5*100,"-"),"-")</f>
        <v>100</v>
      </c>
      <c r="AO5" s="12">
        <f>AO6+AO7+AO8</f>
        <v>0</v>
      </c>
      <c r="AP5" s="12">
        <f>AP6+AP7+AP8</f>
        <v>0</v>
      </c>
      <c r="AQ5" s="13" t="str">
        <f t="shared" ref="AQ5:AQ9" si="13">IF(AO5&lt;&gt;0,IF(AP5/AO5*100&gt;0,AP5/AO5*100,"-"),"-")</f>
        <v>-</v>
      </c>
      <c r="AR5" s="12">
        <f>AR6+AR7+AR8</f>
        <v>2416133.2000000002</v>
      </c>
      <c r="AS5" s="12">
        <f>AS6+AS7+AS8</f>
        <v>2337691.4000000004</v>
      </c>
      <c r="AT5" s="13">
        <f t="shared" ref="AT5:AT9" si="14">IF(AR5&lt;&gt;0,IF(AS5/AR5*100&gt;0,AS5/AR5*100,"-"),"-")</f>
        <v>96.753415747111958</v>
      </c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3"/>
      <c r="BG5" s="33"/>
      <c r="BH5" s="33"/>
      <c r="BI5" s="33"/>
      <c r="BJ5" s="33"/>
      <c r="BK5" s="33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  <c r="CC5" s="33"/>
      <c r="CD5" s="33"/>
      <c r="CE5" s="33"/>
      <c r="CF5" s="33"/>
      <c r="CG5" s="33"/>
      <c r="CH5" s="33"/>
      <c r="CI5" s="33"/>
      <c r="CJ5" s="33"/>
      <c r="CK5" s="33"/>
      <c r="CL5" s="33"/>
      <c r="CM5" s="33"/>
      <c r="CN5" s="33"/>
      <c r="CO5" s="33"/>
      <c r="CP5" s="33"/>
      <c r="CQ5" s="33"/>
      <c r="CR5" s="33"/>
      <c r="CS5" s="33"/>
      <c r="CT5" s="33"/>
      <c r="CU5" s="33"/>
      <c r="CV5" s="33"/>
      <c r="CW5" s="33"/>
      <c r="CX5" s="33"/>
      <c r="CY5" s="33"/>
      <c r="CZ5" s="33"/>
      <c r="DA5" s="33"/>
      <c r="DB5" s="33"/>
      <c r="DC5" s="33"/>
      <c r="DD5" s="33"/>
      <c r="DE5" s="33"/>
      <c r="DF5" s="33"/>
      <c r="DG5" s="33"/>
      <c r="DH5" s="33"/>
      <c r="DI5" s="33"/>
      <c r="DJ5" s="33"/>
      <c r="DK5" s="33"/>
      <c r="DL5" s="33"/>
      <c r="DM5" s="33"/>
      <c r="DN5" s="33"/>
      <c r="DO5" s="33"/>
      <c r="DP5" s="33"/>
      <c r="DQ5" s="33"/>
      <c r="DR5" s="33"/>
      <c r="DS5" s="33"/>
      <c r="DT5" s="33"/>
      <c r="DU5" s="33"/>
      <c r="DV5" s="33"/>
      <c r="DW5" s="33"/>
    </row>
    <row r="6" spans="1:127" s="16" customFormat="1" ht="41.25" customHeight="1" x14ac:dyDescent="0.2">
      <c r="A6" s="24" t="s">
        <v>42</v>
      </c>
      <c r="B6" s="18">
        <v>63351.8</v>
      </c>
      <c r="C6" s="18">
        <v>63351.8</v>
      </c>
      <c r="D6" s="23">
        <f t="shared" si="0"/>
        <v>100</v>
      </c>
      <c r="E6" s="18">
        <v>2007</v>
      </c>
      <c r="F6" s="18">
        <v>2007</v>
      </c>
      <c r="G6" s="23">
        <f t="shared" si="1"/>
        <v>100</v>
      </c>
      <c r="H6" s="18">
        <v>1096.0999999999999</v>
      </c>
      <c r="I6" s="18">
        <v>1096.0999999999999</v>
      </c>
      <c r="J6" s="23">
        <f t="shared" si="2"/>
        <v>100</v>
      </c>
      <c r="K6" s="18">
        <v>104326.7</v>
      </c>
      <c r="L6" s="18">
        <v>102342.7</v>
      </c>
      <c r="M6" s="23">
        <f t="shared" si="3"/>
        <v>98.098281647938634</v>
      </c>
      <c r="N6" s="18">
        <v>228410.9</v>
      </c>
      <c r="O6" s="18">
        <v>204761.8</v>
      </c>
      <c r="P6" s="23">
        <f t="shared" si="4"/>
        <v>89.646247179972576</v>
      </c>
      <c r="Q6" s="18">
        <v>0</v>
      </c>
      <c r="R6" s="18">
        <v>0</v>
      </c>
      <c r="S6" s="23" t="str">
        <f t="shared" si="5"/>
        <v>-</v>
      </c>
      <c r="T6" s="18">
        <v>0</v>
      </c>
      <c r="U6" s="18">
        <v>0</v>
      </c>
      <c r="V6" s="23" t="str">
        <f t="shared" si="6"/>
        <v>-</v>
      </c>
      <c r="W6" s="18">
        <v>78629.8</v>
      </c>
      <c r="X6" s="18">
        <v>72370.8</v>
      </c>
      <c r="Y6" s="23">
        <f t="shared" si="7"/>
        <v>92.039913620535728</v>
      </c>
      <c r="Z6" s="18">
        <v>0</v>
      </c>
      <c r="AA6" s="18">
        <v>0</v>
      </c>
      <c r="AB6" s="23" t="str">
        <f t="shared" si="8"/>
        <v>-</v>
      </c>
      <c r="AC6" s="18">
        <v>3951.3</v>
      </c>
      <c r="AD6" s="18">
        <v>3951.3</v>
      </c>
      <c r="AE6" s="23">
        <f t="shared" si="9"/>
        <v>100</v>
      </c>
      <c r="AF6" s="18">
        <v>25</v>
      </c>
      <c r="AG6" s="18">
        <v>25</v>
      </c>
      <c r="AH6" s="23">
        <f t="shared" si="10"/>
        <v>100</v>
      </c>
      <c r="AI6" s="18">
        <v>0</v>
      </c>
      <c r="AJ6" s="18">
        <v>0</v>
      </c>
      <c r="AK6" s="23" t="str">
        <f t="shared" si="11"/>
        <v>-</v>
      </c>
      <c r="AL6" s="18">
        <v>0</v>
      </c>
      <c r="AM6" s="18">
        <v>0</v>
      </c>
      <c r="AN6" s="23" t="str">
        <f t="shared" si="12"/>
        <v>-</v>
      </c>
      <c r="AO6" s="18">
        <v>20</v>
      </c>
      <c r="AP6" s="18">
        <v>20</v>
      </c>
      <c r="AQ6" s="23">
        <f t="shared" si="13"/>
        <v>100</v>
      </c>
      <c r="AR6" s="18">
        <f t="shared" ref="AR6:AR7" si="15">B6+E6+H6+K6+N6+Q6+T6+W6+Z6+AC6+AF6+AI6+AL6+AO6</f>
        <v>481818.6</v>
      </c>
      <c r="AS6" s="18">
        <f t="shared" ref="AS6:AS7" si="16">C6+F6+I6+L6+O6+R6+U6+X6+AA6+AD6+AG6+AJ6+AM6+AP6</f>
        <v>449926.5</v>
      </c>
      <c r="AT6" s="23">
        <f t="shared" si="14"/>
        <v>93.380890650547741</v>
      </c>
    </row>
    <row r="7" spans="1:127" s="16" customFormat="1" ht="40.5" customHeight="1" x14ac:dyDescent="0.2">
      <c r="A7" s="24" t="s">
        <v>43</v>
      </c>
      <c r="B7" s="18">
        <v>102607.1</v>
      </c>
      <c r="C7" s="18">
        <v>101896.1</v>
      </c>
      <c r="D7" s="23">
        <f t="shared" si="0"/>
        <v>99.307065495467668</v>
      </c>
      <c r="E7" s="18">
        <v>2007</v>
      </c>
      <c r="F7" s="18">
        <v>2007</v>
      </c>
      <c r="G7" s="23">
        <f t="shared" si="1"/>
        <v>100</v>
      </c>
      <c r="H7" s="18">
        <v>7493.2</v>
      </c>
      <c r="I7" s="18">
        <v>7493.2</v>
      </c>
      <c r="J7" s="23">
        <f t="shared" si="2"/>
        <v>100</v>
      </c>
      <c r="K7" s="18">
        <v>166665.70000000001</v>
      </c>
      <c r="L7" s="18">
        <v>163995.70000000001</v>
      </c>
      <c r="M7" s="23">
        <f t="shared" si="3"/>
        <v>98.3979907083461</v>
      </c>
      <c r="N7" s="18">
        <v>434615.3</v>
      </c>
      <c r="O7" s="18">
        <v>404708.3</v>
      </c>
      <c r="P7" s="23">
        <f t="shared" si="4"/>
        <v>93.118742023117917</v>
      </c>
      <c r="Q7" s="18">
        <v>0</v>
      </c>
      <c r="R7" s="18">
        <v>0</v>
      </c>
      <c r="S7" s="23" t="str">
        <f t="shared" si="5"/>
        <v>-</v>
      </c>
      <c r="T7" s="18">
        <v>1075164.2</v>
      </c>
      <c r="U7" s="18">
        <v>1063312.5</v>
      </c>
      <c r="V7" s="23">
        <f t="shared" si="6"/>
        <v>98.897684651330479</v>
      </c>
      <c r="W7" s="18">
        <v>81111.600000000006</v>
      </c>
      <c r="X7" s="18">
        <v>81111.600000000006</v>
      </c>
      <c r="Y7" s="23">
        <f t="shared" si="7"/>
        <v>100</v>
      </c>
      <c r="Z7" s="18">
        <v>0</v>
      </c>
      <c r="AA7" s="18">
        <v>0</v>
      </c>
      <c r="AB7" s="23" t="str">
        <f t="shared" si="8"/>
        <v>-</v>
      </c>
      <c r="AC7" s="18">
        <v>259736.4</v>
      </c>
      <c r="AD7" s="18">
        <v>259736.4</v>
      </c>
      <c r="AE7" s="23">
        <f t="shared" si="9"/>
        <v>100</v>
      </c>
      <c r="AF7" s="18">
        <v>32274.5</v>
      </c>
      <c r="AG7" s="18">
        <v>30864.5</v>
      </c>
      <c r="AH7" s="23">
        <f t="shared" si="10"/>
        <v>95.631225890408828</v>
      </c>
      <c r="AI7" s="18">
        <v>0</v>
      </c>
      <c r="AJ7" s="18">
        <v>0</v>
      </c>
      <c r="AK7" s="23" t="str">
        <f t="shared" si="11"/>
        <v>-</v>
      </c>
      <c r="AL7" s="18">
        <v>19.2</v>
      </c>
      <c r="AM7" s="18">
        <v>19.2</v>
      </c>
      <c r="AN7" s="23">
        <f t="shared" si="12"/>
        <v>100</v>
      </c>
      <c r="AO7" s="18">
        <v>137832.70000000001</v>
      </c>
      <c r="AP7" s="18">
        <v>137832.70000000001</v>
      </c>
      <c r="AQ7" s="23">
        <f t="shared" si="13"/>
        <v>100</v>
      </c>
      <c r="AR7" s="18">
        <f t="shared" si="15"/>
        <v>2299526.9000000004</v>
      </c>
      <c r="AS7" s="18">
        <f t="shared" si="16"/>
        <v>2252977.2000000002</v>
      </c>
      <c r="AT7" s="23">
        <f t="shared" si="14"/>
        <v>97.975683606919304</v>
      </c>
    </row>
    <row r="8" spans="1:127" s="1" customFormat="1" ht="54" customHeight="1" x14ac:dyDescent="0.2">
      <c r="A8" s="20" t="s">
        <v>11</v>
      </c>
      <c r="B8" s="34">
        <v>-281.60000000000002</v>
      </c>
      <c r="C8" s="34">
        <v>-281.60000000000002</v>
      </c>
      <c r="D8" s="19">
        <f t="shared" si="0"/>
        <v>100</v>
      </c>
      <c r="E8" s="34">
        <v>-2007</v>
      </c>
      <c r="F8" s="34">
        <v>-2007</v>
      </c>
      <c r="G8" s="19">
        <f t="shared" si="1"/>
        <v>100</v>
      </c>
      <c r="H8" s="34">
        <v>0</v>
      </c>
      <c r="I8" s="34">
        <v>0</v>
      </c>
      <c r="J8" s="19" t="str">
        <f t="shared" si="2"/>
        <v>-</v>
      </c>
      <c r="K8" s="34">
        <v>-75296.3</v>
      </c>
      <c r="L8" s="34">
        <v>-75296.3</v>
      </c>
      <c r="M8" s="19">
        <f t="shared" si="3"/>
        <v>100</v>
      </c>
      <c r="N8" s="34">
        <v>-134225.9</v>
      </c>
      <c r="O8" s="34">
        <v>-134225.9</v>
      </c>
      <c r="P8" s="19">
        <f t="shared" si="4"/>
        <v>100</v>
      </c>
      <c r="Q8" s="34">
        <v>0</v>
      </c>
      <c r="R8" s="34">
        <v>0</v>
      </c>
      <c r="S8" s="19" t="str">
        <f t="shared" si="5"/>
        <v>-</v>
      </c>
      <c r="T8" s="34">
        <v>0</v>
      </c>
      <c r="U8" s="34">
        <v>0</v>
      </c>
      <c r="V8" s="19" t="str">
        <f t="shared" si="6"/>
        <v>-</v>
      </c>
      <c r="W8" s="34">
        <v>-15548.8</v>
      </c>
      <c r="X8" s="34">
        <v>-15548.8</v>
      </c>
      <c r="Y8" s="19">
        <f t="shared" si="7"/>
        <v>100</v>
      </c>
      <c r="Z8" s="34">
        <v>0</v>
      </c>
      <c r="AA8" s="34">
        <v>0</v>
      </c>
      <c r="AB8" s="19" t="str">
        <f t="shared" si="8"/>
        <v>-</v>
      </c>
      <c r="AC8" s="34">
        <v>0</v>
      </c>
      <c r="AD8" s="34">
        <v>0</v>
      </c>
      <c r="AE8" s="23" t="str">
        <f t="shared" si="9"/>
        <v>-</v>
      </c>
      <c r="AF8" s="34">
        <v>0</v>
      </c>
      <c r="AG8" s="34">
        <v>0</v>
      </c>
      <c r="AH8" s="23" t="str">
        <f t="shared" si="10"/>
        <v>-</v>
      </c>
      <c r="AI8" s="34">
        <v>0</v>
      </c>
      <c r="AJ8" s="34">
        <v>0</v>
      </c>
      <c r="AK8" s="23" t="str">
        <f t="shared" si="11"/>
        <v>-</v>
      </c>
      <c r="AL8" s="34">
        <v>0</v>
      </c>
      <c r="AM8" s="34">
        <v>0</v>
      </c>
      <c r="AN8" s="23" t="str">
        <f t="shared" si="12"/>
        <v>-</v>
      </c>
      <c r="AO8" s="34">
        <v>-137852.70000000001</v>
      </c>
      <c r="AP8" s="34">
        <v>-137852.70000000001</v>
      </c>
      <c r="AQ8" s="23">
        <f t="shared" si="13"/>
        <v>100</v>
      </c>
      <c r="AR8" s="18">
        <f>+AF8+AC8+Z8+W8+T8+Q8+N8+K8+H8+E8+B8+AI8+AL8+AO8</f>
        <v>-365212.30000000005</v>
      </c>
      <c r="AS8" s="18">
        <f>+AG8+AD8+AA8+X8+U8+R8+O8+L8+I8+F8+C8+AJ8+AM8+AP8</f>
        <v>-365212.30000000005</v>
      </c>
      <c r="AT8" s="23">
        <f t="shared" si="14"/>
        <v>100</v>
      </c>
    </row>
    <row r="9" spans="1:127" s="16" customFormat="1" ht="24" customHeight="1" x14ac:dyDescent="0.2">
      <c r="A9" s="22" t="s">
        <v>44</v>
      </c>
      <c r="B9" s="18"/>
      <c r="C9" s="18"/>
      <c r="D9" s="23" t="str">
        <f t="shared" si="0"/>
        <v>-</v>
      </c>
      <c r="E9" s="18"/>
      <c r="F9" s="18"/>
      <c r="G9" s="23" t="str">
        <f t="shared" si="1"/>
        <v>-</v>
      </c>
      <c r="H9" s="18"/>
      <c r="I9" s="18"/>
      <c r="J9" s="23" t="str">
        <f t="shared" si="2"/>
        <v>-</v>
      </c>
      <c r="K9" s="18"/>
      <c r="L9" s="18"/>
      <c r="M9" s="23" t="str">
        <f t="shared" si="3"/>
        <v>-</v>
      </c>
      <c r="N9" s="18"/>
      <c r="O9" s="18"/>
      <c r="P9" s="23" t="str">
        <f t="shared" si="4"/>
        <v>-</v>
      </c>
      <c r="Q9" s="18"/>
      <c r="R9" s="18"/>
      <c r="S9" s="23" t="str">
        <f t="shared" si="5"/>
        <v>-</v>
      </c>
      <c r="T9" s="18"/>
      <c r="U9" s="18"/>
      <c r="V9" s="23" t="str">
        <f t="shared" si="6"/>
        <v>-</v>
      </c>
      <c r="W9" s="18"/>
      <c r="X9" s="18"/>
      <c r="Y9" s="23" t="str">
        <f t="shared" si="7"/>
        <v>-</v>
      </c>
      <c r="Z9" s="18"/>
      <c r="AA9" s="18"/>
      <c r="AB9" s="23" t="str">
        <f t="shared" si="8"/>
        <v>-</v>
      </c>
      <c r="AC9" s="18"/>
      <c r="AD9" s="18"/>
      <c r="AE9" s="23" t="str">
        <f t="shared" si="9"/>
        <v>-</v>
      </c>
      <c r="AF9" s="18"/>
      <c r="AG9" s="18"/>
      <c r="AH9" s="23" t="str">
        <f t="shared" si="10"/>
        <v>-</v>
      </c>
      <c r="AI9" s="18"/>
      <c r="AJ9" s="18"/>
      <c r="AK9" s="23" t="str">
        <f t="shared" si="11"/>
        <v>-</v>
      </c>
      <c r="AL9" s="18"/>
      <c r="AM9" s="18"/>
      <c r="AN9" s="23" t="str">
        <f t="shared" si="12"/>
        <v>-</v>
      </c>
      <c r="AO9" s="18"/>
      <c r="AP9" s="18"/>
      <c r="AQ9" s="23" t="str">
        <f t="shared" si="13"/>
        <v>-</v>
      </c>
      <c r="AR9" s="18">
        <f>B9+E9+H9+K9+N9+Q9+T9+W9+Z9+AC9+AF9+AI9+AL9+AO9</f>
        <v>0</v>
      </c>
      <c r="AS9" s="18">
        <f>C9+F9+I9+L9+O9+R9+U9+X9+AA9+AD9+AG9+AJ9+AM9+AP9</f>
        <v>0</v>
      </c>
      <c r="AT9" s="23" t="str">
        <f t="shared" si="14"/>
        <v>-</v>
      </c>
    </row>
    <row r="10" spans="1:127" s="1" customFormat="1" x14ac:dyDescent="0.2"/>
    <row r="11" spans="1:127" ht="54" customHeight="1" x14ac:dyDescent="0.2">
      <c r="A11" s="35"/>
      <c r="B11" s="35"/>
      <c r="Z11" s="44" t="s">
        <v>45</v>
      </c>
      <c r="AA11" s="44"/>
      <c r="AB11" s="44"/>
      <c r="AC11" s="44"/>
      <c r="AD11" s="44"/>
      <c r="AE11" s="44"/>
      <c r="AM11" s="42"/>
      <c r="AN11" s="42"/>
      <c r="AO11" s="42"/>
      <c r="AQ11" s="42" t="s">
        <v>13</v>
      </c>
      <c r="AR11" s="42"/>
      <c r="AS11" s="42"/>
      <c r="AT11" s="42"/>
    </row>
    <row r="12" spans="1:127" ht="15.75" x14ac:dyDescent="0.2">
      <c r="C12" s="28"/>
      <c r="D12" s="28"/>
      <c r="E12" s="28"/>
      <c r="Z12" s="36" t="s">
        <v>16</v>
      </c>
      <c r="AA12" s="36"/>
      <c r="AB12" s="36"/>
      <c r="AC12" s="36"/>
      <c r="AM12" s="43" t="s">
        <v>14</v>
      </c>
      <c r="AN12" s="43"/>
      <c r="AO12" s="43"/>
      <c r="AQ12" s="47" t="s">
        <v>15</v>
      </c>
      <c r="AR12" s="47"/>
      <c r="AS12" s="47"/>
      <c r="AT12" s="47"/>
    </row>
    <row r="13" spans="1:127" ht="15.75" x14ac:dyDescent="0.2">
      <c r="B13" s="28"/>
      <c r="C13" s="28"/>
      <c r="D13" s="28"/>
      <c r="E13" s="28"/>
      <c r="Q13" s="27"/>
      <c r="R13" s="27"/>
      <c r="S13" s="27"/>
      <c r="W13" s="27"/>
      <c r="X13" s="27"/>
      <c r="Y13" s="27"/>
      <c r="Z13" s="36"/>
      <c r="AA13" s="36"/>
      <c r="AB13" s="36"/>
      <c r="AC13" s="36"/>
    </row>
    <row r="14" spans="1:127" ht="38.25" customHeight="1" x14ac:dyDescent="0.2">
      <c r="A14" s="35"/>
      <c r="B14" s="35"/>
      <c r="C14" s="28"/>
      <c r="D14" s="28"/>
      <c r="E14" s="28"/>
      <c r="Z14" s="44" t="s">
        <v>47</v>
      </c>
      <c r="AA14" s="44"/>
      <c r="AB14" s="44"/>
      <c r="AC14" s="44"/>
      <c r="AD14" s="44"/>
      <c r="AE14" s="44"/>
      <c r="AM14" s="42"/>
      <c r="AN14" s="42"/>
      <c r="AO14" s="42"/>
      <c r="AQ14" s="42" t="s">
        <v>17</v>
      </c>
      <c r="AR14" s="42"/>
      <c r="AS14" s="42"/>
      <c r="AT14" s="42"/>
    </row>
    <row r="15" spans="1:127" ht="15.75" x14ac:dyDescent="0.2">
      <c r="B15" s="28"/>
      <c r="C15" s="28"/>
      <c r="D15" s="28"/>
      <c r="E15" s="28"/>
      <c r="Q15" s="47"/>
      <c r="R15" s="47"/>
      <c r="S15" s="47"/>
      <c r="W15" s="47"/>
      <c r="X15" s="47"/>
      <c r="Y15" s="47"/>
      <c r="AM15" s="43" t="s">
        <v>14</v>
      </c>
      <c r="AN15" s="43"/>
      <c r="AO15" s="43"/>
      <c r="AQ15" s="47" t="s">
        <v>15</v>
      </c>
      <c r="AR15" s="47"/>
      <c r="AS15" s="47"/>
      <c r="AT15" s="47"/>
    </row>
    <row r="16" spans="1:127" ht="15.75" x14ac:dyDescent="0.2">
      <c r="B16" s="28"/>
      <c r="C16" s="28"/>
      <c r="D16" s="28"/>
      <c r="E16" s="28"/>
      <c r="Q16" s="27"/>
      <c r="R16" s="27"/>
      <c r="S16" s="27"/>
      <c r="W16" s="27"/>
      <c r="X16" s="27"/>
      <c r="Y16" s="27"/>
    </row>
    <row r="17" spans="2:25" ht="15.75" x14ac:dyDescent="0.2">
      <c r="B17" s="28" t="s">
        <v>18</v>
      </c>
      <c r="C17" s="28"/>
      <c r="D17" s="28"/>
      <c r="E17" s="28"/>
      <c r="Q17" s="27"/>
      <c r="R17" s="27"/>
      <c r="S17" s="27"/>
      <c r="W17" s="27"/>
      <c r="X17" s="27"/>
      <c r="Y17" s="27"/>
    </row>
    <row r="18" spans="2:25" ht="15.75" x14ac:dyDescent="0.2">
      <c r="B18" s="28"/>
      <c r="C18" s="28"/>
      <c r="D18" s="28"/>
      <c r="E18" s="28"/>
    </row>
    <row r="19" spans="2:25" ht="15.75" x14ac:dyDescent="0.2">
      <c r="B19" s="37" t="s">
        <v>46</v>
      </c>
      <c r="C19" s="28"/>
      <c r="D19" s="28"/>
      <c r="E19" s="28"/>
    </row>
    <row r="20" spans="2:25" ht="15.75" x14ac:dyDescent="0.2">
      <c r="B20" s="28" t="s">
        <v>20</v>
      </c>
      <c r="C20" s="28"/>
      <c r="D20" s="28"/>
      <c r="E20" s="28"/>
    </row>
    <row r="21" spans="2:25" ht="15.75" x14ac:dyDescent="0.2">
      <c r="B21" s="28" t="s">
        <v>21</v>
      </c>
      <c r="C21" s="28"/>
      <c r="D21" s="28"/>
      <c r="E21" s="28"/>
    </row>
    <row r="22" spans="2:25" ht="15.75" x14ac:dyDescent="0.2">
      <c r="B22" s="28" t="s">
        <v>22</v>
      </c>
      <c r="C22" s="28"/>
      <c r="D22" s="28"/>
      <c r="E22" s="28"/>
    </row>
    <row r="23" spans="2:25" ht="15.75" x14ac:dyDescent="0.2">
      <c r="B23" s="28" t="s">
        <v>23</v>
      </c>
      <c r="C23" s="28"/>
      <c r="D23" s="28"/>
      <c r="E23" s="28"/>
    </row>
  </sheetData>
  <mergeCells count="29">
    <mergeCell ref="Q15:S15"/>
    <mergeCell ref="W15:Y15"/>
    <mergeCell ref="AM15:AO15"/>
    <mergeCell ref="AQ15:AT15"/>
    <mergeCell ref="AM12:AO12"/>
    <mergeCell ref="AQ12:AT12"/>
    <mergeCell ref="Z14:AE14"/>
    <mergeCell ref="AM14:AO14"/>
    <mergeCell ref="AQ14:AT14"/>
    <mergeCell ref="AO3:AQ3"/>
    <mergeCell ref="AR3:AT3"/>
    <mergeCell ref="Z11:AE11"/>
    <mergeCell ref="AM11:AO11"/>
    <mergeCell ref="AQ11:AT11"/>
    <mergeCell ref="Z3:AB3"/>
    <mergeCell ref="AC3:AE3"/>
    <mergeCell ref="AF3:AH3"/>
    <mergeCell ref="AI3:AK3"/>
    <mergeCell ref="AL3:AN3"/>
    <mergeCell ref="B1:Y1"/>
    <mergeCell ref="A3:A4"/>
    <mergeCell ref="B3:D3"/>
    <mergeCell ref="E3:G3"/>
    <mergeCell ref="H3:J3"/>
    <mergeCell ref="K3:M3"/>
    <mergeCell ref="N3:P3"/>
    <mergeCell ref="Q3:S3"/>
    <mergeCell ref="T3:V3"/>
    <mergeCell ref="W3:Y3"/>
  </mergeCells>
  <pageMargins left="0.15748000000000001" right="0.15748000000000001" top="0.748031" bottom="0.748031" header="0.31496099999999999" footer="0.31496099999999999"/>
  <pageSetup paperSize="9" scale="55" fitToWidth="2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доходы</vt:lpstr>
      <vt:lpstr>расходы</vt:lpstr>
      <vt:lpstr>расходы!Print_Titles</vt:lpstr>
      <vt:lpstr>доходы!Область_печати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vigolov</dc:creator>
  <cp:lastModifiedBy>Бондаренко Надежда Николаевна</cp:lastModifiedBy>
  <cp:revision>1</cp:revision>
  <dcterms:created xsi:type="dcterms:W3CDTF">2010-08-04T06:10:00Z</dcterms:created>
  <dcterms:modified xsi:type="dcterms:W3CDTF">2023-09-20T05:12:09Z</dcterms:modified>
  <cp:version>1048576</cp:version>
</cp:coreProperties>
</file>