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H28" i="1" l="1"/>
  <c r="H27" i="1" s="1"/>
  <c r="G28" i="1"/>
  <c r="G27" i="1" s="1"/>
  <c r="E28" i="1"/>
  <c r="E27" i="1" s="1"/>
  <c r="H12" i="1"/>
  <c r="H5" i="1" s="1"/>
  <c r="G12" i="1"/>
  <c r="G5" i="1" s="1"/>
  <c r="E12" i="1"/>
  <c r="E5" i="1" s="1"/>
  <c r="D28" i="1"/>
  <c r="D27" i="1" s="1"/>
  <c r="D12" i="1"/>
  <c r="D5" i="1" s="1"/>
  <c r="C28" i="1"/>
  <c r="C27" i="1" s="1"/>
  <c r="H34" i="1" l="1"/>
  <c r="G34" i="1"/>
  <c r="E34" i="1"/>
  <c r="D34" i="1"/>
  <c r="C12" i="1"/>
  <c r="C5" i="1" s="1"/>
  <c r="C34" i="1" s="1"/>
  <c r="F28" i="1" l="1"/>
  <c r="F7" i="1" l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4" i="1"/>
  <c r="F27" i="1"/>
  <c r="F29" i="1"/>
  <c r="F30" i="1"/>
  <c r="F31" i="1"/>
  <c r="F32" i="1"/>
  <c r="F34" i="1"/>
  <c r="F5" i="1"/>
</calcChain>
</file>

<file path=xl/sharedStrings.xml><?xml version="1.0" encoding="utf-8"?>
<sst xmlns="http://schemas.openxmlformats.org/spreadsheetml/2006/main" count="67" uniqueCount="65">
  <si>
    <t>в тыс. рублей</t>
  </si>
  <si>
    <t>Код бюджетной классификации (без указания кода главного администратора доходов бюджета)</t>
  </si>
  <si>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</si>
  <si>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</si>
  <si>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</si>
  <si>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</si>
  <si>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</si>
  <si>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</si>
  <si>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</si>
  <si>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</si>
  <si>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</si>
  <si>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 xml:space="preserve">1 03 02000 01 0000 110 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</si>
  <si>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</si>
  <si>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</si>
  <si>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</si>
  <si>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1 05 00000 00 0000 000</t>
  </si>
  <si>
    <t>Налоги на совокупный доход</t>
  </si>
  <si>
    <t>Налог, взимаемый в связи с применением упрощенной системы налогообложения</t>
  </si>
  <si>
    <t xml:space="preserve">1 05 03000 01 0000 110 </t>
  </si>
  <si>
    <t xml:space="preserve">Единый сельскохозяйственный налог </t>
  </si>
  <si>
    <t>1 06 00000 00 0000 000</t>
  </si>
  <si>
    <t>Транспортный налог</t>
  </si>
  <si>
    <t>1 07 00000 00 0000 000</t>
  </si>
  <si>
    <t>Налоги, сборы и регулярные платежи за пользование природными ресурсами</t>
  </si>
  <si>
    <t>2 00 00000 00 0000 000</t>
  </si>
  <si>
    <t>БЕЗВОЗМЕЗДНЫЕ ПОСТУПЛЕНИЯ</t>
  </si>
  <si>
    <t>1 05 02000 02 0000 110</t>
  </si>
  <si>
    <t>1 05 04000 02 0000 110</t>
  </si>
  <si>
    <t>1 05 05000 00 0000 110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</si>
  <si>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</si>
  <si>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</si>
  <si>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Торговый сбор</t>
  </si>
  <si>
    <t>1 06 06000 00 0000 110</t>
  </si>
  <si>
    <t>Земельный налог</t>
  </si>
  <si>
    <t>2 02 00000 00 0000 000</t>
  </si>
  <si>
    <t>Безвозмездные поступления от других бюджетов бюджетной системы Российской Федерации</t>
  </si>
  <si>
    <t>2 02 02000 00 0000 151</t>
  </si>
  <si>
    <t>Субсидии бюджетам бюджетной системы Российской Федерации (межбюджетные субсидии)</t>
  </si>
  <si>
    <t>2 02 03000 00 0000 151</t>
  </si>
  <si>
    <t>Субвенции бюджетам субъектов Российской Федерации и муниципальных образований</t>
  </si>
  <si>
    <t>2 02 04000 00 0000 151</t>
  </si>
  <si>
    <t>Иные межбюджетные трансферты</t>
  </si>
  <si>
    <t>2 02 15001 00 0000 151</t>
  </si>
  <si>
    <t>ВСЕГО ДОХОДОВ</t>
  </si>
  <si>
    <t>Прочие безвозмездные поступления</t>
  </si>
  <si>
    <t>Прочие налоговые доходы</t>
  </si>
  <si>
    <t>Неналоговые доходы</t>
  </si>
  <si>
    <t>Приложение 1</t>
  </si>
  <si>
    <t>Дотации на выравнивание бюджетной обеспеченности</t>
  </si>
  <si>
    <t xml:space="preserve">Сведения о доходах районного бюджета Новосибирской области </t>
  </si>
  <si>
    <t>10502000020000110</t>
  </si>
  <si>
    <t>10504000020000110</t>
  </si>
  <si>
    <t>10800000000000000</t>
  </si>
  <si>
    <t>ГОСУДАРСТВЕННАЯ ПОШЛИНА</t>
  </si>
  <si>
    <t>10501000020000110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</si>
  <si>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</si>
  <si>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НАЛОГИ НА ИМУЩЕСТВО</t>
  </si>
  <si>
    <t>1 06 04000 00 0000 000</t>
  </si>
  <si>
    <t>Темп роста</t>
  </si>
  <si>
    <t xml:space="preserve">Прогноз 
на 2025 год </t>
  </si>
  <si>
    <t xml:space="preserve"> </t>
  </si>
  <si>
    <t>Факт 
за 2022 год</t>
  </si>
  <si>
    <t>Уточненный план 
на 2023 год</t>
  </si>
  <si>
    <t>Прогноз 
на 2024 год</t>
  </si>
  <si>
    <t xml:space="preserve">Прогноз 
на 2026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</si>
</sst>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indexed="8"/>
      <name val="Times New Roman Cyr"/>
      <charset val="204"/>
    </font>
    <font>
      <sz val="10"/>
      <color indexed="8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sz val="10"/>
      <color indexed="8"/>
      <name val="Times New Roman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 Cyr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 Cyr"/>
      <charset val="204"/>
    </font>
    <font>
      <b/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0" fillId="0" borderId="0"/>
    <xf numFmtId="0" fontId="11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49" fontId="6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justify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justify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justify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justify" vertical="top" wrapText="1"/>
    </xf>
    <xf numFmtId="0" fontId="11" fillId="0" borderId="2" xfId="2" applyNumberFormat="1" applyFont="1" applyFill="1" applyBorder="1" applyAlignment="1" applyProtection="1">
      <alignment horizontal="justify" vertical="top" wrapText="1"/>
      <protection hidden="1"/>
    </xf>
    <xf numFmtId="0" fontId="12" fillId="0" borderId="2" xfId="0" applyFont="1" applyFill="1" applyBorder="1" applyAlignment="1">
      <alignment horizontal="justify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justify" vertical="top" wrapText="1"/>
    </xf>
    <xf numFmtId="0" fontId="13" fillId="0" borderId="2" xfId="3" applyNumberFormat="1" applyFont="1" applyFill="1" applyBorder="1" applyAlignment="1" applyProtection="1">
      <alignment horizontal="center" vertical="top" wrapText="1"/>
      <protection hidden="1"/>
    </xf>
    <xf numFmtId="0" fontId="13" fillId="0" borderId="2" xfId="3" applyNumberFormat="1" applyFont="1" applyFill="1" applyBorder="1" applyAlignment="1" applyProtection="1">
      <alignment vertical="top" wrapText="1"/>
      <protection hidden="1"/>
    </xf>
    <xf numFmtId="0" fontId="11" fillId="0" borderId="2" xfId="3" applyNumberFormat="1" applyFont="1" applyFill="1" applyBorder="1" applyAlignment="1" applyProtection="1">
      <alignment horizontal="center" vertical="top" wrapText="1"/>
      <protection hidden="1"/>
    </xf>
    <xf numFmtId="0" fontId="11" fillId="0" borderId="2" xfId="3" applyNumberFormat="1" applyFont="1" applyFill="1" applyBorder="1" applyAlignment="1" applyProtection="1">
      <alignment vertical="top" wrapText="1"/>
      <protection hidden="1"/>
    </xf>
    <xf numFmtId="44" fontId="13" fillId="0" borderId="2" xfId="1" applyFont="1" applyFill="1" applyBorder="1" applyAlignment="1" applyProtection="1">
      <alignment vertical="top" wrapText="1"/>
      <protection hidden="1"/>
    </xf>
    <xf numFmtId="0" fontId="12" fillId="0" borderId="3" xfId="0" applyFont="1" applyFill="1" applyBorder="1" applyAlignment="1">
      <alignment wrapText="1"/>
    </xf>
    <xf numFmtId="0" fontId="15" fillId="0" borderId="0" xfId="0" applyFont="1"/>
    <xf numFmtId="0" fontId="15" fillId="0" borderId="2" xfId="0" applyFont="1" applyBorder="1"/>
    <xf numFmtId="0" fontId="15" fillId="0" borderId="3" xfId="0" applyFont="1" applyBorder="1"/>
    <xf numFmtId="164" fontId="2" fillId="0" borderId="3" xfId="0" applyNumberFormat="1" applyFont="1" applyBorder="1"/>
    <xf numFmtId="164" fontId="8" fillId="0" borderId="2" xfId="0" applyNumberFormat="1" applyFont="1" applyFill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 wrapText="1"/>
    </xf>
    <xf numFmtId="164" fontId="16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164" fontId="2" fillId="2" borderId="3" xfId="0" applyNumberFormat="1" applyFont="1" applyFill="1" applyBorder="1"/>
    <xf numFmtId="49" fontId="0" fillId="0" borderId="5" xfId="0" applyNumberFormat="1" applyBorder="1" applyAlignment="1">
      <alignment vertical="top" wrapText="1" shrinkToFit="1"/>
    </xf>
    <xf numFmtId="0" fontId="7" fillId="0" borderId="2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right" vertical="center"/>
    </xf>
    <xf numFmtId="164" fontId="9" fillId="0" borderId="2" xfId="0" applyNumberFormat="1" applyFont="1" applyFill="1" applyBorder="1" applyAlignment="1">
      <alignment horizontal="right" vertical="center" wrapText="1"/>
    </xf>
    <xf numFmtId="49" fontId="0" fillId="0" borderId="6" xfId="0" applyNumberFormat="1" applyBorder="1" applyAlignment="1">
      <alignment vertical="top" wrapText="1" shrinkToFit="1"/>
    </xf>
    <xf numFmtId="0" fontId="18" fillId="2" borderId="2" xfId="0" applyFont="1" applyFill="1" applyBorder="1" applyAlignment="1">
      <alignment horizontal="right" vertical="center"/>
    </xf>
    <xf numFmtId="164" fontId="16" fillId="2" borderId="7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/>
    <xf numFmtId="164" fontId="8" fillId="0" borderId="3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4">
    <cellStyle name="Денежный" xfId="1" builtinId="4"/>
    <cellStyle name="Обычный" xfId="0" builtinId="0"/>
    <cellStyle name="Обычный 2" xfId="2"/>
    <cellStyle name="Обычный 2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topLeftCell="A19" zoomScale="80" zoomScaleNormal="80" workbookViewId="0">
      <selection activeCell="H33" sqref="H33"/>
    </sheetView>
  </sheetViews>
  <sheetFormatPr defaultRowHeight="15" x14ac:dyDescent="0.25"/>
  <cols>
    <col min="1" max="1" width="27" bestFit="1" customWidth="1"/>
    <col min="2" max="2" width="40.28515625" style="6" customWidth="1"/>
    <col min="3" max="3" width="16.85546875" style="6" customWidth="1"/>
    <col min="4" max="8" width="15.7109375" style="6" customWidth="1"/>
  </cols>
  <sheetData>
    <row r="1" spans="1:8" ht="15.75" x14ac:dyDescent="0.25">
      <c r="B1" s="1"/>
      <c r="C1" s="1"/>
      <c r="D1" s="1"/>
      <c r="E1" s="1"/>
      <c r="F1" s="1"/>
      <c r="G1" s="48" t="s">
        <v>47</v>
      </c>
      <c r="H1" s="48"/>
    </row>
    <row r="2" spans="1:8" ht="32.25" customHeight="1" x14ac:dyDescent="0.25">
      <c r="B2" s="47" t="s">
        <v>49</v>
      </c>
      <c r="C2" s="47"/>
      <c r="D2" s="47"/>
      <c r="E2" s="47"/>
      <c r="F2" s="47"/>
      <c r="G2" s="47"/>
      <c r="H2" s="47"/>
    </row>
    <row r="3" spans="1:8" ht="16.5" thickBot="1" x14ac:dyDescent="0.3">
      <c r="B3" s="1"/>
      <c r="C3" s="1"/>
      <c r="D3" s="1"/>
      <c r="E3" s="1"/>
      <c r="F3" s="1"/>
      <c r="G3" s="1"/>
      <c r="H3" s="2" t="s">
        <v>0</v>
      </c>
    </row>
    <row r="4" spans="1:8" ht="79.5" thickBot="1" x14ac:dyDescent="0.3">
      <c r="A4" s="4" t="s">
        <v>1</v>
      </c>
      <c r="B4" s="4" t="s">
        <v>2</v>
      </c>
      <c r="C4" s="4" t="s">
        <v>61</v>
      </c>
      <c r="D4" s="3" t="s">
        <v>62</v>
      </c>
      <c r="E4" s="3" t="s">
        <v>63</v>
      </c>
      <c r="F4" s="3" t="s">
        <v>58</v>
      </c>
      <c r="G4" s="3" t="s">
        <v>59</v>
      </c>
      <c r="H4" s="3" t="s">
        <v>64</v>
      </c>
    </row>
    <row r="5" spans="1:8" s="26" customFormat="1" x14ac:dyDescent="0.25">
      <c r="A5" s="8" t="s">
        <v>3</v>
      </c>
      <c r="B5" s="9" t="s">
        <v>4</v>
      </c>
      <c r="C5" s="30">
        <f>C7+C9+C12+C21+C24+C26</f>
        <v>176587.80000000002</v>
      </c>
      <c r="D5" s="30">
        <f>D7+D9+D12+D21+D24+D26</f>
        <v>223271.3</v>
      </c>
      <c r="E5" s="30">
        <f>E7+E9+E12+E21+E24+E26</f>
        <v>213375.69999999998</v>
      </c>
      <c r="F5" s="30">
        <f>E5/D5*100</f>
        <v>95.56790326387673</v>
      </c>
      <c r="G5" s="30">
        <f>G7+G9+G12+G21+G24+G26</f>
        <v>196324.1</v>
      </c>
      <c r="H5" s="30">
        <f>H7+H9+H12+H21+H24+H26</f>
        <v>206483.1</v>
      </c>
    </row>
    <row r="6" spans="1:8" s="26" customFormat="1" x14ac:dyDescent="0.25">
      <c r="A6" s="10" t="s">
        <v>5</v>
      </c>
      <c r="B6" s="11" t="s">
        <v>6</v>
      </c>
      <c r="C6" s="30"/>
      <c r="D6" s="30"/>
      <c r="E6" s="30"/>
      <c r="F6" s="30" t="s">
        <v>60</v>
      </c>
      <c r="G6" s="30"/>
      <c r="H6" s="30"/>
    </row>
    <row r="7" spans="1:8" x14ac:dyDescent="0.25">
      <c r="A7" s="12" t="s">
        <v>7</v>
      </c>
      <c r="B7" s="13" t="s">
        <v>8</v>
      </c>
      <c r="C7" s="32">
        <v>123041.2</v>
      </c>
      <c r="D7" s="32">
        <v>166810.29999999999</v>
      </c>
      <c r="E7" s="41">
        <v>164155.4</v>
      </c>
      <c r="F7" s="30">
        <f t="shared" ref="F7:F34" si="0">E7/D7*100</f>
        <v>98.408431613635372</v>
      </c>
      <c r="G7" s="41">
        <v>144580.1</v>
      </c>
      <c r="H7" s="41">
        <v>152523.9</v>
      </c>
    </row>
    <row r="8" spans="1:8" s="26" customFormat="1" ht="38.25" x14ac:dyDescent="0.25">
      <c r="A8" s="10" t="s">
        <v>9</v>
      </c>
      <c r="B8" s="11" t="s">
        <v>10</v>
      </c>
      <c r="C8" s="30"/>
      <c r="D8" s="30"/>
      <c r="E8" s="30"/>
      <c r="F8" s="30" t="s">
        <v>60</v>
      </c>
      <c r="G8" s="30"/>
      <c r="H8" s="30"/>
    </row>
    <row r="9" spans="1:8" ht="15.75" customHeight="1" x14ac:dyDescent="0.25">
      <c r="A9" s="12" t="s">
        <v>11</v>
      </c>
      <c r="B9" s="13" t="s">
        <v>12</v>
      </c>
      <c r="C9" s="32">
        <v>2730.7</v>
      </c>
      <c r="D9" s="32">
        <v>6560.7</v>
      </c>
      <c r="E9" s="41">
        <v>3260.4</v>
      </c>
      <c r="F9" s="30">
        <f t="shared" si="0"/>
        <v>49.69591659426586</v>
      </c>
      <c r="G9" s="41">
        <v>3827</v>
      </c>
      <c r="H9" s="41">
        <v>3856.9</v>
      </c>
    </row>
    <row r="10" spans="1:8" ht="15.75" hidden="1" customHeight="1" x14ac:dyDescent="0.25">
      <c r="A10" s="14"/>
      <c r="B10" s="15" t="s">
        <v>13</v>
      </c>
      <c r="C10" s="32"/>
      <c r="D10" s="32"/>
      <c r="E10" s="32"/>
      <c r="F10" s="30" t="e">
        <f t="shared" si="0"/>
        <v>#DIV/0!</v>
      </c>
      <c r="G10" s="32"/>
      <c r="H10" s="32"/>
    </row>
    <row r="11" spans="1:8" ht="15.75" hidden="1" customHeight="1" x14ac:dyDescent="0.25">
      <c r="A11" s="14"/>
      <c r="B11" s="15" t="s">
        <v>14</v>
      </c>
      <c r="C11" s="32"/>
      <c r="D11" s="32"/>
      <c r="E11" s="32"/>
      <c r="F11" s="30" t="e">
        <f t="shared" si="0"/>
        <v>#DIV/0!</v>
      </c>
      <c r="G11" s="32"/>
      <c r="H11" s="32"/>
    </row>
    <row r="12" spans="1:8" s="26" customFormat="1" ht="15.75" customHeight="1" x14ac:dyDescent="0.25">
      <c r="A12" s="10" t="s">
        <v>15</v>
      </c>
      <c r="B12" s="11" t="s">
        <v>16</v>
      </c>
      <c r="C12" s="30">
        <f>C14+C15+C16+C19</f>
        <v>20516.2</v>
      </c>
      <c r="D12" s="30">
        <f>D14+D15+D16+D19</f>
        <v>18488</v>
      </c>
      <c r="E12" s="30">
        <f>E14+E15+E16+E19</f>
        <v>26136</v>
      </c>
      <c r="F12" s="30">
        <f t="shared" si="0"/>
        <v>141.36737343141496</v>
      </c>
      <c r="G12" s="30">
        <f>G14+G15+G16+G19</f>
        <v>28088</v>
      </c>
      <c r="H12" s="30">
        <f>H14+H15+H16+H19</f>
        <v>30268</v>
      </c>
    </row>
    <row r="13" spans="1:8" ht="25.5" hidden="1" x14ac:dyDescent="0.25">
      <c r="A13" s="12" t="s">
        <v>26</v>
      </c>
      <c r="B13" s="13" t="s">
        <v>29</v>
      </c>
      <c r="C13" s="32"/>
      <c r="D13" s="32"/>
      <c r="E13" s="33"/>
      <c r="F13" s="30" t="e">
        <f t="shared" si="0"/>
        <v>#DIV/0!</v>
      </c>
      <c r="G13" s="33"/>
      <c r="H13" s="33"/>
    </row>
    <row r="14" spans="1:8" ht="25.5" x14ac:dyDescent="0.25">
      <c r="A14" s="12" t="s">
        <v>54</v>
      </c>
      <c r="B14" s="13" t="s">
        <v>17</v>
      </c>
      <c r="C14" s="32">
        <v>15057.5</v>
      </c>
      <c r="D14" s="32">
        <v>13894</v>
      </c>
      <c r="E14" s="40">
        <v>20566</v>
      </c>
      <c r="F14" s="30">
        <f t="shared" si="0"/>
        <v>148.02072837195911</v>
      </c>
      <c r="G14" s="40">
        <v>22355</v>
      </c>
      <c r="H14" s="40">
        <v>24367</v>
      </c>
    </row>
    <row r="15" spans="1:8" ht="25.5" x14ac:dyDescent="0.25">
      <c r="A15" s="12" t="s">
        <v>50</v>
      </c>
      <c r="B15" s="13" t="s">
        <v>29</v>
      </c>
      <c r="C15" s="32">
        <v>23.5</v>
      </c>
      <c r="D15" s="32">
        <v>0</v>
      </c>
      <c r="E15" s="40">
        <v>0</v>
      </c>
      <c r="F15" s="30">
        <v>0</v>
      </c>
      <c r="G15" s="40">
        <v>0</v>
      </c>
      <c r="H15" s="40">
        <v>0</v>
      </c>
    </row>
    <row r="16" spans="1:8" x14ac:dyDescent="0.25">
      <c r="A16" s="12" t="s">
        <v>18</v>
      </c>
      <c r="B16" s="13" t="s">
        <v>19</v>
      </c>
      <c r="C16" s="32">
        <v>1949.8</v>
      </c>
      <c r="D16" s="32">
        <v>1660</v>
      </c>
      <c r="E16" s="32">
        <v>1494</v>
      </c>
      <c r="F16" s="30">
        <f t="shared" si="0"/>
        <v>90</v>
      </c>
      <c r="G16" s="32">
        <v>1539</v>
      </c>
      <c r="H16" s="32">
        <v>1585</v>
      </c>
    </row>
    <row r="17" spans="1:10" ht="25.5" hidden="1" x14ac:dyDescent="0.25">
      <c r="A17" s="12" t="s">
        <v>27</v>
      </c>
      <c r="B17" s="13" t="s">
        <v>30</v>
      </c>
      <c r="C17" s="32"/>
      <c r="D17" s="33"/>
      <c r="E17" s="33"/>
      <c r="F17" s="30" t="e">
        <f t="shared" si="0"/>
        <v>#DIV/0!</v>
      </c>
      <c r="G17" s="33"/>
      <c r="H17" s="33"/>
    </row>
    <row r="18" spans="1:10" ht="15.75" hidden="1" x14ac:dyDescent="0.25">
      <c r="A18" s="12" t="s">
        <v>28</v>
      </c>
      <c r="B18" s="13" t="s">
        <v>31</v>
      </c>
      <c r="C18" s="32"/>
      <c r="D18" s="33"/>
      <c r="E18" s="33"/>
      <c r="F18" s="30" t="e">
        <f t="shared" si="0"/>
        <v>#DIV/0!</v>
      </c>
      <c r="G18" s="33"/>
      <c r="H18" s="33"/>
    </row>
    <row r="19" spans="1:10" ht="51" x14ac:dyDescent="0.25">
      <c r="A19" s="12" t="s">
        <v>51</v>
      </c>
      <c r="B19" s="39" t="s">
        <v>55</v>
      </c>
      <c r="C19" s="32">
        <v>3485.4</v>
      </c>
      <c r="D19" s="40">
        <v>2934</v>
      </c>
      <c r="E19" s="33">
        <v>4076</v>
      </c>
      <c r="F19" s="30">
        <f t="shared" si="0"/>
        <v>138.92297205180643</v>
      </c>
      <c r="G19" s="33">
        <v>4194</v>
      </c>
      <c r="H19" s="33">
        <v>4316</v>
      </c>
    </row>
    <row r="20" spans="1:10" ht="15.75" hidden="1" x14ac:dyDescent="0.25">
      <c r="A20" s="12" t="s">
        <v>32</v>
      </c>
      <c r="B20" s="16" t="s">
        <v>33</v>
      </c>
      <c r="C20" s="32"/>
      <c r="D20" s="33"/>
      <c r="E20" s="36"/>
      <c r="F20" s="30" t="e">
        <f t="shared" si="0"/>
        <v>#DIV/0!</v>
      </c>
      <c r="G20" s="36"/>
      <c r="H20" s="36"/>
    </row>
    <row r="21" spans="1:10" ht="15.75" x14ac:dyDescent="0.25">
      <c r="A21" s="10" t="s">
        <v>20</v>
      </c>
      <c r="B21" s="38" t="s">
        <v>56</v>
      </c>
      <c r="C21" s="32">
        <v>5843.6</v>
      </c>
      <c r="D21" s="33">
        <v>6575.4</v>
      </c>
      <c r="E21" s="43">
        <v>7020.6</v>
      </c>
      <c r="F21" s="30">
        <f t="shared" si="0"/>
        <v>106.77069075645589</v>
      </c>
      <c r="G21" s="43">
        <v>7020.6</v>
      </c>
      <c r="H21" s="43">
        <v>7020.6</v>
      </c>
    </row>
    <row r="22" spans="1:10" ht="15.75" x14ac:dyDescent="0.25">
      <c r="A22" s="10" t="s">
        <v>57</v>
      </c>
      <c r="B22" s="42" t="s">
        <v>21</v>
      </c>
      <c r="C22" s="32">
        <v>5843.6</v>
      </c>
      <c r="D22" s="33">
        <v>6575.4</v>
      </c>
      <c r="E22" s="43">
        <v>7020.6</v>
      </c>
      <c r="F22" s="30">
        <f t="shared" si="0"/>
        <v>106.77069075645589</v>
      </c>
      <c r="G22" s="43">
        <v>7020.6</v>
      </c>
      <c r="H22" s="43">
        <v>7020.6</v>
      </c>
    </row>
    <row r="23" spans="1:10" s="26" customFormat="1" ht="25.5" x14ac:dyDescent="0.25">
      <c r="A23" s="10" t="s">
        <v>22</v>
      </c>
      <c r="B23" s="17" t="s">
        <v>23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</row>
    <row r="24" spans="1:10" s="26" customFormat="1" x14ac:dyDescent="0.25">
      <c r="A24" s="10" t="s">
        <v>52</v>
      </c>
      <c r="B24" s="38" t="s">
        <v>53</v>
      </c>
      <c r="C24" s="30">
        <v>2785.1</v>
      </c>
      <c r="D24" s="30">
        <v>2181</v>
      </c>
      <c r="E24" s="34">
        <v>2323</v>
      </c>
      <c r="F24" s="30">
        <f t="shared" si="0"/>
        <v>106.51077487391105</v>
      </c>
      <c r="G24" s="34">
        <v>2323</v>
      </c>
      <c r="H24" s="34">
        <v>2323</v>
      </c>
    </row>
    <row r="25" spans="1:10" s="26" customFormat="1" x14ac:dyDescent="0.25">
      <c r="A25" s="18"/>
      <c r="B25" s="19" t="s">
        <v>45</v>
      </c>
      <c r="C25" s="30"/>
      <c r="D25" s="30"/>
      <c r="E25" s="34"/>
      <c r="F25" s="30"/>
      <c r="G25" s="34"/>
      <c r="H25" s="34"/>
    </row>
    <row r="26" spans="1:10" s="26" customFormat="1" x14ac:dyDescent="0.25">
      <c r="A26" s="10"/>
      <c r="B26" s="11" t="s">
        <v>46</v>
      </c>
      <c r="C26" s="30">
        <v>21671</v>
      </c>
      <c r="D26" s="30">
        <v>22655.9</v>
      </c>
      <c r="E26" s="34">
        <v>10480.299999999999</v>
      </c>
      <c r="F26" s="30">
        <f t="shared" si="0"/>
        <v>46.258590477535648</v>
      </c>
      <c r="G26" s="34">
        <v>10485.4</v>
      </c>
      <c r="H26" s="34">
        <v>10490.7</v>
      </c>
    </row>
    <row r="27" spans="1:10" s="26" customFormat="1" x14ac:dyDescent="0.25">
      <c r="A27" s="20" t="s">
        <v>24</v>
      </c>
      <c r="B27" s="21" t="s">
        <v>25</v>
      </c>
      <c r="C27" s="30">
        <f>C28+C33</f>
        <v>1405390</v>
      </c>
      <c r="D27" s="30">
        <f>D28+D33</f>
        <v>2039814.2999999998</v>
      </c>
      <c r="E27" s="30">
        <f>E28+E33</f>
        <v>2430620.4</v>
      </c>
      <c r="F27" s="30">
        <f t="shared" si="0"/>
        <v>119.15890578862988</v>
      </c>
      <c r="G27" s="34">
        <f>G28+G33</f>
        <v>1415548.8</v>
      </c>
      <c r="H27" s="34">
        <f>H28+H33</f>
        <v>1124228.1000000001</v>
      </c>
    </row>
    <row r="28" spans="1:10" s="26" customFormat="1" ht="38.25" x14ac:dyDescent="0.25">
      <c r="A28" s="20" t="s">
        <v>34</v>
      </c>
      <c r="B28" s="21" t="s">
        <v>35</v>
      </c>
      <c r="C28" s="30">
        <f>C29+C30+C31+C32</f>
        <v>1413611.1</v>
      </c>
      <c r="D28" s="30">
        <f>D29+D30+D31+D32</f>
        <v>2039814.2999999998</v>
      </c>
      <c r="E28" s="30">
        <f>E29+E30+E31+E32</f>
        <v>2430620.4</v>
      </c>
      <c r="F28" s="30">
        <f t="shared" ref="F28" si="1">E28/D28*100</f>
        <v>119.15890578862988</v>
      </c>
      <c r="G28" s="34">
        <f>G29+G30+G31+G32</f>
        <v>1415548.8</v>
      </c>
      <c r="H28" s="34">
        <f>H29+H30+H31+H32</f>
        <v>1124228.1000000001</v>
      </c>
    </row>
    <row r="29" spans="1:10" ht="25.5" x14ac:dyDescent="0.25">
      <c r="A29" s="22" t="s">
        <v>42</v>
      </c>
      <c r="B29" s="23" t="s">
        <v>48</v>
      </c>
      <c r="C29" s="31">
        <v>106533.6</v>
      </c>
      <c r="D29" s="31">
        <v>85026</v>
      </c>
      <c r="E29" s="35">
        <v>97318.8</v>
      </c>
      <c r="F29" s="30">
        <f t="shared" si="0"/>
        <v>114.45769529320444</v>
      </c>
      <c r="G29" s="35">
        <v>61606.6</v>
      </c>
      <c r="H29" s="35">
        <v>67313</v>
      </c>
      <c r="J29" s="44"/>
    </row>
    <row r="30" spans="1:10" ht="38.25" x14ac:dyDescent="0.25">
      <c r="A30" s="22" t="s">
        <v>36</v>
      </c>
      <c r="B30" s="23" t="s">
        <v>37</v>
      </c>
      <c r="C30" s="32">
        <v>605108.4</v>
      </c>
      <c r="D30" s="31">
        <v>914009.1</v>
      </c>
      <c r="E30" s="35">
        <v>1288931.5</v>
      </c>
      <c r="F30" s="30">
        <f t="shared" si="0"/>
        <v>141.0195478360117</v>
      </c>
      <c r="G30" s="35">
        <v>456661.4</v>
      </c>
      <c r="H30" s="35">
        <v>159849</v>
      </c>
    </row>
    <row r="31" spans="1:10" ht="25.5" x14ac:dyDescent="0.25">
      <c r="A31" s="22" t="s">
        <v>38</v>
      </c>
      <c r="B31" s="23" t="s">
        <v>39</v>
      </c>
      <c r="C31" s="32">
        <v>634546.5</v>
      </c>
      <c r="D31" s="31">
        <v>950148.2</v>
      </c>
      <c r="E31" s="35">
        <v>998008.1</v>
      </c>
      <c r="F31" s="30">
        <f t="shared" si="0"/>
        <v>105.03709842317231</v>
      </c>
      <c r="G31" s="35">
        <v>852538.1</v>
      </c>
      <c r="H31" s="35">
        <v>855490.1</v>
      </c>
    </row>
    <row r="32" spans="1:10" x14ac:dyDescent="0.25">
      <c r="A32" s="22" t="s">
        <v>40</v>
      </c>
      <c r="B32" s="23" t="s">
        <v>41</v>
      </c>
      <c r="C32" s="32">
        <v>67422.600000000006</v>
      </c>
      <c r="D32" s="31">
        <v>90631</v>
      </c>
      <c r="E32" s="35">
        <v>46362</v>
      </c>
      <c r="F32" s="30">
        <f t="shared" si="0"/>
        <v>51.154682172766499</v>
      </c>
      <c r="G32" s="35">
        <v>44742.7</v>
      </c>
      <c r="H32" s="35">
        <v>41576</v>
      </c>
    </row>
    <row r="33" spans="1:8" s="26" customFormat="1" x14ac:dyDescent="0.25">
      <c r="A33" s="27"/>
      <c r="B33" s="24" t="s">
        <v>44</v>
      </c>
      <c r="C33" s="30">
        <v>-8221.1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8" s="26" customFormat="1" ht="16.5" thickBot="1" x14ac:dyDescent="0.3">
      <c r="A34" s="28"/>
      <c r="B34" s="25" t="s">
        <v>43</v>
      </c>
      <c r="C34" s="45">
        <f>C5+C27</f>
        <v>1581977.8</v>
      </c>
      <c r="D34" s="29">
        <f>D5+D27</f>
        <v>2263085.5999999996</v>
      </c>
      <c r="E34" s="29">
        <f>E5+E27</f>
        <v>2643996.1</v>
      </c>
      <c r="F34" s="46">
        <f t="shared" si="0"/>
        <v>116.83146673727236</v>
      </c>
      <c r="G34" s="37">
        <f>G5+G27</f>
        <v>1611872.9000000001</v>
      </c>
      <c r="H34" s="37">
        <f>H5+H27</f>
        <v>1330711.2000000002</v>
      </c>
    </row>
    <row r="35" spans="1:8" ht="15.75" x14ac:dyDescent="0.25">
      <c r="B35" s="5"/>
      <c r="C35" s="1"/>
      <c r="D35" s="1"/>
      <c r="E35" s="1"/>
      <c r="F35" s="1"/>
      <c r="G35" s="1"/>
      <c r="H35" s="1"/>
    </row>
    <row r="36" spans="1:8" ht="15.75" x14ac:dyDescent="0.25">
      <c r="B36" s="5"/>
      <c r="C36" s="1"/>
      <c r="D36" s="1"/>
      <c r="E36" s="1"/>
      <c r="F36" s="1"/>
      <c r="G36" s="1"/>
      <c r="H36" s="1"/>
    </row>
    <row r="37" spans="1:8" ht="15.75" x14ac:dyDescent="0.25">
      <c r="B37" s="5"/>
      <c r="C37" s="1"/>
      <c r="D37" s="1"/>
      <c r="E37" s="1"/>
      <c r="F37" s="1"/>
      <c r="G37" s="1"/>
      <c r="H37" s="1"/>
    </row>
    <row r="38" spans="1:8" ht="15.75" x14ac:dyDescent="0.25">
      <c r="B38" s="5"/>
      <c r="C38" s="1"/>
      <c r="D38" s="1"/>
      <c r="E38" s="1"/>
      <c r="F38" s="1"/>
      <c r="G38" s="1"/>
      <c r="H38" s="1"/>
    </row>
    <row r="39" spans="1:8" ht="15.75" x14ac:dyDescent="0.25">
      <c r="B39" s="5"/>
      <c r="C39" s="1"/>
      <c r="D39" s="1"/>
      <c r="E39" s="1"/>
      <c r="F39" s="1"/>
      <c r="G39" s="1"/>
      <c r="H39" s="1"/>
    </row>
    <row r="40" spans="1:8" ht="15.75" x14ac:dyDescent="0.25">
      <c r="B40" s="5"/>
      <c r="C40" s="1"/>
      <c r="D40" s="1"/>
      <c r="E40" s="1"/>
      <c r="F40" s="1"/>
      <c r="G40" s="1"/>
      <c r="H40" s="1"/>
    </row>
    <row r="41" spans="1:8" ht="15.75" x14ac:dyDescent="0.25">
      <c r="B41" s="5"/>
      <c r="C41" s="1"/>
      <c r="D41" s="1"/>
      <c r="E41" s="1"/>
      <c r="F41" s="1"/>
      <c r="G41" s="1"/>
      <c r="H41" s="1"/>
    </row>
    <row r="42" spans="1:8" ht="15.75" x14ac:dyDescent="0.25">
      <c r="B42" s="5"/>
      <c r="C42" s="1"/>
      <c r="D42" s="1"/>
      <c r="E42" s="1"/>
      <c r="F42" s="1"/>
      <c r="G42" s="1"/>
      <c r="H42" s="1"/>
    </row>
    <row r="43" spans="1:8" ht="15.75" x14ac:dyDescent="0.25">
      <c r="B43" s="5"/>
      <c r="C43" s="1"/>
      <c r="D43" s="1"/>
      <c r="E43" s="1"/>
      <c r="F43" s="1"/>
      <c r="G43" s="1"/>
      <c r="H43" s="1"/>
    </row>
    <row r="44" spans="1:8" ht="15.75" x14ac:dyDescent="0.25">
      <c r="B44" s="5"/>
      <c r="C44" s="1"/>
      <c r="D44" s="1"/>
      <c r="E44" s="1"/>
      <c r="F44" s="1"/>
      <c r="G44" s="1"/>
      <c r="H44" s="1"/>
    </row>
    <row r="45" spans="1:8" ht="15.75" x14ac:dyDescent="0.25">
      <c r="B45" s="5"/>
      <c r="C45" s="1"/>
      <c r="D45" s="1"/>
      <c r="E45" s="1"/>
      <c r="F45" s="1"/>
      <c r="G45" s="1"/>
      <c r="H45" s="1"/>
    </row>
    <row r="46" spans="1:8" ht="15.75" x14ac:dyDescent="0.25">
      <c r="B46" s="5"/>
      <c r="C46" s="1"/>
      <c r="D46" s="1"/>
      <c r="E46" s="1"/>
      <c r="F46" s="1"/>
      <c r="G46" s="1"/>
      <c r="H46" s="1"/>
    </row>
    <row r="47" spans="1:8" ht="15.75" x14ac:dyDescent="0.25">
      <c r="B47" s="5"/>
      <c r="C47" s="1"/>
      <c r="D47" s="1"/>
      <c r="E47" s="1"/>
      <c r="F47" s="1"/>
      <c r="G47" s="1"/>
      <c r="H47" s="1"/>
    </row>
    <row r="48" spans="1:8" ht="15.75" x14ac:dyDescent="0.25">
      <c r="B48" s="5"/>
      <c r="C48" s="1"/>
      <c r="D48" s="1"/>
      <c r="E48" s="1"/>
      <c r="F48" s="1"/>
      <c r="G48" s="1"/>
      <c r="H48" s="1"/>
    </row>
    <row r="49" spans="2:8" ht="15.75" x14ac:dyDescent="0.25">
      <c r="B49" s="5"/>
      <c r="C49" s="1"/>
      <c r="D49" s="1"/>
      <c r="E49" s="1"/>
      <c r="F49" s="1"/>
      <c r="G49" s="1"/>
      <c r="H49" s="1"/>
    </row>
    <row r="50" spans="2:8" ht="15.75" x14ac:dyDescent="0.25">
      <c r="B50" s="5"/>
      <c r="C50" s="1"/>
      <c r="D50" s="1"/>
      <c r="E50" s="1"/>
      <c r="F50" s="1"/>
      <c r="G50" s="1"/>
      <c r="H50" s="1"/>
    </row>
    <row r="51" spans="2:8" ht="15.75" x14ac:dyDescent="0.25">
      <c r="B51" s="5"/>
      <c r="C51" s="1"/>
      <c r="D51" s="1"/>
      <c r="E51" s="1"/>
      <c r="F51" s="1"/>
      <c r="G51" s="1"/>
      <c r="H51" s="1"/>
    </row>
    <row r="52" spans="2:8" ht="15.75" x14ac:dyDescent="0.25">
      <c r="B52" s="5"/>
      <c r="C52" s="1"/>
      <c r="D52" s="1"/>
      <c r="E52" s="1"/>
      <c r="F52" s="1"/>
      <c r="G52" s="1"/>
      <c r="H52" s="1"/>
    </row>
    <row r="53" spans="2:8" ht="15.75" x14ac:dyDescent="0.25">
      <c r="B53" s="5"/>
      <c r="C53" s="1"/>
      <c r="D53" s="1"/>
      <c r="E53" s="1"/>
      <c r="F53" s="1"/>
      <c r="G53" s="1"/>
      <c r="H53" s="1"/>
    </row>
    <row r="54" spans="2:8" ht="15.75" x14ac:dyDescent="0.25">
      <c r="B54" s="5"/>
      <c r="C54" s="1"/>
      <c r="D54" s="1"/>
      <c r="E54" s="1"/>
      <c r="F54" s="1"/>
      <c r="G54" s="1"/>
      <c r="H54" s="1"/>
    </row>
    <row r="55" spans="2:8" ht="15.75" x14ac:dyDescent="0.25">
      <c r="B55" s="5"/>
      <c r="C55" s="1"/>
      <c r="D55" s="1"/>
      <c r="E55" s="1"/>
      <c r="F55" s="1"/>
      <c r="G55" s="1"/>
      <c r="H55" s="1"/>
    </row>
    <row r="56" spans="2:8" ht="15.75" x14ac:dyDescent="0.25">
      <c r="B56" s="5"/>
      <c r="C56" s="1"/>
      <c r="D56" s="1"/>
      <c r="E56" s="1"/>
      <c r="F56" s="1"/>
      <c r="G56" s="1"/>
      <c r="H56" s="1"/>
    </row>
    <row r="57" spans="2:8" ht="15.75" x14ac:dyDescent="0.25">
      <c r="B57" s="5"/>
      <c r="C57" s="1"/>
      <c r="D57" s="1"/>
      <c r="E57" s="1"/>
      <c r="F57" s="1"/>
      <c r="G57" s="1"/>
      <c r="H57" s="1"/>
    </row>
    <row r="58" spans="2:8" ht="15.75" x14ac:dyDescent="0.25">
      <c r="B58" s="5"/>
      <c r="C58" s="1"/>
      <c r="D58" s="1"/>
      <c r="E58" s="1"/>
      <c r="F58" s="1"/>
      <c r="G58" s="1"/>
      <c r="H58" s="1"/>
    </row>
    <row r="59" spans="2:8" ht="15.75" x14ac:dyDescent="0.25">
      <c r="B59" s="5"/>
      <c r="C59" s="1"/>
      <c r="D59" s="1"/>
      <c r="E59" s="1"/>
      <c r="F59" s="1"/>
      <c r="G59" s="1"/>
      <c r="H59" s="1"/>
    </row>
    <row r="60" spans="2:8" ht="15.75" x14ac:dyDescent="0.25">
      <c r="B60" s="5"/>
      <c r="C60" s="1"/>
      <c r="D60" s="1"/>
      <c r="E60" s="1"/>
      <c r="F60" s="1"/>
      <c r="G60" s="1"/>
      <c r="H60" s="1"/>
    </row>
    <row r="61" spans="2:8" ht="15.75" x14ac:dyDescent="0.25">
      <c r="B61" s="5"/>
      <c r="C61" s="1"/>
      <c r="D61" s="1"/>
      <c r="E61" s="1"/>
      <c r="F61" s="1"/>
      <c r="G61" s="1"/>
      <c r="H61" s="1"/>
    </row>
    <row r="62" spans="2:8" ht="15.75" x14ac:dyDescent="0.25">
      <c r="B62" s="5"/>
      <c r="C62" s="1"/>
      <c r="D62" s="1"/>
      <c r="E62" s="1"/>
      <c r="F62" s="1"/>
      <c r="G62" s="1"/>
      <c r="H62" s="1"/>
    </row>
    <row r="63" spans="2:8" ht="15.75" x14ac:dyDescent="0.25">
      <c r="B63" s="5"/>
      <c r="C63" s="1"/>
      <c r="D63" s="1"/>
      <c r="E63" s="1"/>
      <c r="F63" s="1"/>
      <c r="G63" s="1"/>
      <c r="H63" s="1"/>
    </row>
    <row r="64" spans="2:8" ht="15.75" x14ac:dyDescent="0.25">
      <c r="B64" s="5"/>
      <c r="C64" s="1"/>
      <c r="D64" s="1"/>
      <c r="E64" s="1"/>
      <c r="F64" s="1"/>
      <c r="G64" s="1"/>
      <c r="H64" s="1"/>
    </row>
    <row r="65" spans="2:8" ht="15.75" x14ac:dyDescent="0.25">
      <c r="B65" s="5"/>
      <c r="C65" s="1"/>
      <c r="D65" s="1"/>
      <c r="E65" s="1"/>
      <c r="F65" s="1"/>
      <c r="G65" s="1"/>
      <c r="H65" s="1"/>
    </row>
    <row r="66" spans="2:8" ht="15.75" x14ac:dyDescent="0.25">
      <c r="B66" s="5"/>
      <c r="C66" s="1"/>
      <c r="D66" s="1"/>
      <c r="E66" s="1"/>
      <c r="F66" s="1"/>
      <c r="G66" s="1"/>
      <c r="H66" s="1"/>
    </row>
    <row r="67" spans="2:8" ht="15.75" x14ac:dyDescent="0.25">
      <c r="B67" s="5"/>
      <c r="C67" s="1"/>
      <c r="D67" s="1"/>
      <c r="E67" s="1"/>
      <c r="F67" s="1"/>
      <c r="G67" s="1"/>
      <c r="H67" s="1"/>
    </row>
    <row r="68" spans="2:8" x14ac:dyDescent="0.25">
      <c r="B68" s="7"/>
    </row>
    <row r="69" spans="2:8" x14ac:dyDescent="0.25">
      <c r="B69" s="7"/>
    </row>
    <row r="70" spans="2:8" x14ac:dyDescent="0.25">
      <c r="B70" s="7"/>
    </row>
    <row r="71" spans="2:8" x14ac:dyDescent="0.25">
      <c r="B71" s="7"/>
    </row>
    <row r="72" spans="2:8" x14ac:dyDescent="0.25">
      <c r="B72" s="7"/>
    </row>
    <row r="73" spans="2:8" x14ac:dyDescent="0.25">
      <c r="B73" s="7"/>
    </row>
    <row r="74" spans="2:8" x14ac:dyDescent="0.25">
      <c r="B74" s="7"/>
    </row>
    <row r="75" spans="2:8" x14ac:dyDescent="0.25">
      <c r="B75" s="7"/>
    </row>
    <row r="76" spans="2:8" x14ac:dyDescent="0.25">
      <c r="B76" s="7"/>
    </row>
    <row r="77" spans="2:8" x14ac:dyDescent="0.25">
      <c r="B77" s="7"/>
    </row>
    <row r="78" spans="2:8" x14ac:dyDescent="0.25">
      <c r="B78" s="7"/>
    </row>
    <row r="79" spans="2:8" x14ac:dyDescent="0.25">
      <c r="B79" s="7"/>
    </row>
    <row r="80" spans="2:8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</sheetData>
  <mergeCells count="2">
    <mergeCell ref="B2:H2"/>
    <mergeCell ref="G1:H1"/>
  </mergeCells>
  <printOptions horizontalCentered="1"/>
  <pageMargins left="0.70866141732283472" right="0" top="0.74803149606299213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2023-10-26T10:41:24Z</dcterms:modified>
</cp:coreProperties>
</file>